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ssist4\d-アシスト4\藤田 亜矢\亜矢がお借りしております♪\★フォーマット★\アシスト専用請求書★★★\2_新送付データ関係\"/>
    </mc:Choice>
  </mc:AlternateContent>
  <xr:revisionPtr revIDLastSave="0" documentId="13_ncr:1_{A3B1537B-B101-465F-8DFB-2D36704BB303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記入例" sheetId="33" r:id="rId1"/>
    <sheet name="出面表" sheetId="32" r:id="rId2"/>
    <sheet name="総括請求書" sheetId="21" r:id="rId3"/>
    <sheet name="請求書①" sheetId="5" r:id="rId4"/>
    <sheet name="請求書②" sheetId="8" r:id="rId5"/>
    <sheet name="請求書③" sheetId="9" r:id="rId6"/>
    <sheet name="請求書④" sheetId="10" r:id="rId7"/>
    <sheet name="請求書⑤" sheetId="11" r:id="rId8"/>
    <sheet name="請求書⑥" sheetId="12" r:id="rId9"/>
    <sheet name="請求書⑦" sheetId="13" r:id="rId10"/>
    <sheet name="請求書⑧" sheetId="14" r:id="rId11"/>
    <sheet name="請求書⑨" sheetId="15" r:id="rId12"/>
    <sheet name="請求書⑩" sheetId="16" r:id="rId13"/>
    <sheet name="請求書⑪" sheetId="22" r:id="rId14"/>
    <sheet name="請求書⑫" sheetId="23" r:id="rId15"/>
    <sheet name="請求書⑬" sheetId="24" r:id="rId16"/>
    <sheet name="請求書⑭" sheetId="25" r:id="rId17"/>
    <sheet name="請求書⑮" sheetId="26" r:id="rId18"/>
    <sheet name="数式使用(リスト)" sheetId="7" state="hidden" r:id="rId19"/>
  </sheets>
  <definedNames>
    <definedName name="_xlnm.Print_Area" localSheetId="0">記入例!$A$1:$P$163</definedName>
    <definedName name="_xlnm.Print_Area" localSheetId="1">出面表!$A$4:$L$46</definedName>
    <definedName name="_xlnm.Print_Area" localSheetId="3">請求書①!$A$1:$J$51</definedName>
    <definedName name="_xlnm.Print_Area" localSheetId="4">請求書②!$A$1:$J$51</definedName>
    <definedName name="_xlnm.Print_Area" localSheetId="5">請求書③!$A$1:$J$51</definedName>
    <definedName name="_xlnm.Print_Area" localSheetId="6">請求書④!$A$1:$J$51</definedName>
    <definedName name="_xlnm.Print_Area" localSheetId="7">請求書⑤!$A$1:$J$51</definedName>
    <definedName name="_xlnm.Print_Area" localSheetId="8">請求書⑥!$A$1:$J$51</definedName>
    <definedName name="_xlnm.Print_Area" localSheetId="9">請求書⑦!$A$1:$J$51</definedName>
    <definedName name="_xlnm.Print_Area" localSheetId="10">請求書⑧!$A$1:$J$51</definedName>
    <definedName name="_xlnm.Print_Area" localSheetId="11">請求書⑨!$A$1:$J$51</definedName>
    <definedName name="_xlnm.Print_Area" localSheetId="12">請求書⑩!$A$1:$J$51</definedName>
    <definedName name="_xlnm.Print_Area" localSheetId="13">請求書⑪!$A$1:$J$51</definedName>
    <definedName name="_xlnm.Print_Area" localSheetId="14">請求書⑫!$A$1:$J$51</definedName>
    <definedName name="_xlnm.Print_Area" localSheetId="15">請求書⑬!$A$1:$J$51</definedName>
    <definedName name="_xlnm.Print_Area" localSheetId="16">請求書⑭!$A$1:$J$51</definedName>
    <definedName name="_xlnm.Print_Area" localSheetId="17">請求書⑮!$A$1:$J$51</definedName>
    <definedName name="_xlnm.Print_Area" localSheetId="2">総括請求書!$A$1:$L$39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21" l="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5" i="15"/>
  <c r="A5" i="16"/>
  <c r="A5" i="22"/>
  <c r="A5" i="23"/>
  <c r="A5" i="5"/>
  <c r="A5" i="24" s="1"/>
  <c r="A5" i="8" l="1"/>
  <c r="A5" i="11"/>
  <c r="A5" i="9"/>
  <c r="A5" i="10"/>
  <c r="A5" i="12"/>
  <c r="A5" i="26"/>
  <c r="A5" i="14"/>
  <c r="A5" i="13"/>
  <c r="A5" i="25"/>
  <c r="F4" i="32" l="1"/>
  <c r="A10" i="32"/>
  <c r="L3" i="21"/>
  <c r="L55" i="33"/>
  <c r="L54" i="33"/>
  <c r="L53" i="33"/>
  <c r="L52" i="33"/>
  <c r="L51" i="33"/>
  <c r="L50" i="33"/>
  <c r="L49" i="33"/>
  <c r="L48" i="33"/>
  <c r="L43" i="33"/>
  <c r="L42" i="33"/>
  <c r="L41" i="33"/>
  <c r="L40" i="33"/>
  <c r="L39" i="33"/>
  <c r="L38" i="33"/>
  <c r="L37" i="33"/>
  <c r="L36" i="33"/>
  <c r="L35" i="33"/>
  <c r="L34" i="33"/>
  <c r="L33" i="33"/>
  <c r="L32" i="33"/>
  <c r="L31" i="33"/>
  <c r="L30" i="33"/>
  <c r="L29" i="33"/>
  <c r="I45" i="26"/>
  <c r="I44" i="26"/>
  <c r="I43" i="26"/>
  <c r="I42" i="26"/>
  <c r="I41" i="26"/>
  <c r="I40" i="26"/>
  <c r="I39" i="26"/>
  <c r="I38" i="26"/>
  <c r="I33" i="26"/>
  <c r="I32" i="26"/>
  <c r="I31" i="26"/>
  <c r="I30" i="26"/>
  <c r="I29" i="26"/>
  <c r="I28" i="26"/>
  <c r="I27" i="26"/>
  <c r="I26" i="26"/>
  <c r="I25" i="26"/>
  <c r="I24" i="26"/>
  <c r="I23" i="26"/>
  <c r="I22" i="26"/>
  <c r="I21" i="26"/>
  <c r="I20" i="26"/>
  <c r="I19" i="26"/>
  <c r="I45" i="25"/>
  <c r="I44" i="25"/>
  <c r="I43" i="25"/>
  <c r="I42" i="25"/>
  <c r="I41" i="25"/>
  <c r="I40" i="25"/>
  <c r="I39" i="25"/>
  <c r="I38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45" i="24"/>
  <c r="I44" i="24"/>
  <c r="I43" i="24"/>
  <c r="I42" i="24"/>
  <c r="I41" i="24"/>
  <c r="I40" i="24"/>
  <c r="I39" i="24"/>
  <c r="I38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45" i="23"/>
  <c r="I44" i="23"/>
  <c r="I43" i="23"/>
  <c r="I42" i="23"/>
  <c r="I41" i="23"/>
  <c r="I40" i="23"/>
  <c r="I39" i="23"/>
  <c r="I38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45" i="22"/>
  <c r="I44" i="22"/>
  <c r="I43" i="22"/>
  <c r="I42" i="22"/>
  <c r="I41" i="22"/>
  <c r="I40" i="22"/>
  <c r="I39" i="22"/>
  <c r="I38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45" i="16"/>
  <c r="I44" i="16"/>
  <c r="I43" i="16"/>
  <c r="I42" i="16"/>
  <c r="I41" i="16"/>
  <c r="I40" i="16"/>
  <c r="I39" i="16"/>
  <c r="I38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45" i="15"/>
  <c r="I44" i="15"/>
  <c r="I43" i="15"/>
  <c r="I42" i="15"/>
  <c r="I41" i="15"/>
  <c r="I40" i="15"/>
  <c r="I39" i="15"/>
  <c r="I38" i="15"/>
  <c r="I46" i="15" s="1"/>
  <c r="I47" i="15" s="1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45" i="14"/>
  <c r="I44" i="14"/>
  <c r="I43" i="14"/>
  <c r="I42" i="14"/>
  <c r="I41" i="14"/>
  <c r="I40" i="14"/>
  <c r="I39" i="14"/>
  <c r="I38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45" i="13"/>
  <c r="I44" i="13"/>
  <c r="I43" i="13"/>
  <c r="I42" i="13"/>
  <c r="I41" i="13"/>
  <c r="I40" i="13"/>
  <c r="I39" i="13"/>
  <c r="I38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34" i="13" s="1"/>
  <c r="I45" i="12"/>
  <c r="I44" i="12"/>
  <c r="I43" i="12"/>
  <c r="I42" i="12"/>
  <c r="I41" i="12"/>
  <c r="I40" i="12"/>
  <c r="I39" i="12"/>
  <c r="I38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45" i="11"/>
  <c r="I44" i="11"/>
  <c r="I43" i="11"/>
  <c r="I42" i="11"/>
  <c r="I41" i="11"/>
  <c r="I40" i="11"/>
  <c r="I39" i="11"/>
  <c r="I38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45" i="10"/>
  <c r="I44" i="10"/>
  <c r="I43" i="10"/>
  <c r="I42" i="10"/>
  <c r="I41" i="10"/>
  <c r="I40" i="10"/>
  <c r="I39" i="10"/>
  <c r="I38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45" i="9"/>
  <c r="I44" i="9"/>
  <c r="I43" i="9"/>
  <c r="I42" i="9"/>
  <c r="I41" i="9"/>
  <c r="I40" i="9"/>
  <c r="I39" i="9"/>
  <c r="I38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45" i="8"/>
  <c r="I44" i="8"/>
  <c r="I43" i="8"/>
  <c r="I42" i="8"/>
  <c r="I41" i="8"/>
  <c r="I40" i="8"/>
  <c r="I39" i="8"/>
  <c r="I38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H5" i="5"/>
  <c r="H5" i="14" s="1"/>
  <c r="A17" i="21"/>
  <c r="I34" i="11" l="1"/>
  <c r="I34" i="8"/>
  <c r="I46" i="11"/>
  <c r="I47" i="11" s="1"/>
  <c r="I34" i="25"/>
  <c r="L44" i="33"/>
  <c r="I46" i="10"/>
  <c r="I47" i="10" s="1"/>
  <c r="I34" i="24"/>
  <c r="I46" i="9"/>
  <c r="I47" i="9" s="1"/>
  <c r="I34" i="23"/>
  <c r="I46" i="26"/>
  <c r="I47" i="26" s="1"/>
  <c r="I46" i="8"/>
  <c r="I47" i="8" s="1"/>
  <c r="I34" i="22"/>
  <c r="I46" i="24"/>
  <c r="I47" i="24" s="1"/>
  <c r="I34" i="12"/>
  <c r="I34" i="16"/>
  <c r="I46" i="23"/>
  <c r="I47" i="23" s="1"/>
  <c r="I34" i="15"/>
  <c r="I46" i="13"/>
  <c r="I47" i="13" s="1"/>
  <c r="I46" i="14"/>
  <c r="I47" i="14" s="1"/>
  <c r="I34" i="9"/>
  <c r="I35" i="9" s="1"/>
  <c r="D9" i="9" s="1"/>
  <c r="G19" i="21" s="1"/>
  <c r="I46" i="12"/>
  <c r="I47" i="12" s="1"/>
  <c r="I34" i="10"/>
  <c r="I46" i="22"/>
  <c r="I47" i="22" s="1"/>
  <c r="I46" i="16"/>
  <c r="I47" i="16" s="1"/>
  <c r="I46" i="25"/>
  <c r="I47" i="25" s="1"/>
  <c r="I34" i="14"/>
  <c r="L56" i="33"/>
  <c r="L57" i="33" s="1"/>
  <c r="H5" i="12"/>
  <c r="H5" i="8"/>
  <c r="H5" i="22"/>
  <c r="H5" i="11"/>
  <c r="H5" i="16"/>
  <c r="H5" i="15"/>
  <c r="H5" i="24"/>
  <c r="H5" i="13"/>
  <c r="H5" i="23"/>
  <c r="H5" i="10"/>
  <c r="H5" i="9"/>
  <c r="H5" i="26"/>
  <c r="H5" i="25"/>
  <c r="I34" i="26"/>
  <c r="I35" i="26" s="1"/>
  <c r="I35" i="25"/>
  <c r="I35" i="24"/>
  <c r="I35" i="23"/>
  <c r="I35" i="13"/>
  <c r="D9" i="13" s="1"/>
  <c r="G23" i="21" s="1"/>
  <c r="I35" i="12"/>
  <c r="I35" i="11"/>
  <c r="D9" i="11" s="1"/>
  <c r="G21" i="21" s="1"/>
  <c r="I35" i="8"/>
  <c r="D9" i="8" l="1"/>
  <c r="G18" i="21" s="1"/>
  <c r="I35" i="14"/>
  <c r="D9" i="14" s="1"/>
  <c r="G24" i="21" s="1"/>
  <c r="D9" i="25"/>
  <c r="G30" i="21" s="1"/>
  <c r="D9" i="12"/>
  <c r="G22" i="21" s="1"/>
  <c r="D9" i="22"/>
  <c r="G27" i="21" s="1"/>
  <c r="D9" i="23"/>
  <c r="G28" i="21" s="1"/>
  <c r="D9" i="24"/>
  <c r="G29" i="21" s="1"/>
  <c r="D9" i="15"/>
  <c r="G25" i="21" s="1"/>
  <c r="L45" i="33"/>
  <c r="G19" i="33"/>
  <c r="D9" i="16"/>
  <c r="G26" i="21" s="1"/>
  <c r="I35" i="15"/>
  <c r="I35" i="16"/>
  <c r="D9" i="26"/>
  <c r="G31" i="21" s="1"/>
  <c r="I35" i="22"/>
  <c r="I35" i="10"/>
  <c r="D9" i="10" s="1"/>
  <c r="G20" i="21" s="1"/>
  <c r="C41" i="32"/>
  <c r="K41" i="32" l="1"/>
  <c r="I41" i="32"/>
  <c r="G41" i="32"/>
  <c r="E41" i="32"/>
  <c r="A11" i="32"/>
  <c r="B11" i="32" s="1"/>
  <c r="A8" i="32"/>
  <c r="F1" i="32"/>
  <c r="C42" i="32" l="1"/>
  <c r="B10" i="32"/>
  <c r="A12" i="32"/>
  <c r="A13" i="32" l="1"/>
  <c r="B12" i="32"/>
  <c r="B13" i="32" l="1"/>
  <c r="A14" i="32"/>
  <c r="A15" i="32" l="1"/>
  <c r="B14" i="32"/>
  <c r="B15" i="32" l="1"/>
  <c r="A16" i="32"/>
  <c r="A17" i="32" l="1"/>
  <c r="B16" i="32"/>
  <c r="B17" i="32" l="1"/>
  <c r="A18" i="32"/>
  <c r="A19" i="32" l="1"/>
  <c r="B18" i="32"/>
  <c r="B19" i="32" l="1"/>
  <c r="A20" i="32"/>
  <c r="A21" i="32" l="1"/>
  <c r="B20" i="32"/>
  <c r="B21" i="32" l="1"/>
  <c r="A22" i="32"/>
  <c r="A23" i="32" l="1"/>
  <c r="B22" i="32"/>
  <c r="B23" i="32" l="1"/>
  <c r="A24" i="32"/>
  <c r="A25" i="32" l="1"/>
  <c r="B24" i="32"/>
  <c r="B25" i="32" l="1"/>
  <c r="A26" i="32"/>
  <c r="A27" i="32" l="1"/>
  <c r="B26" i="32"/>
  <c r="B27" i="32" l="1"/>
  <c r="A28" i="32"/>
  <c r="A29" i="32" l="1"/>
  <c r="B28" i="32"/>
  <c r="B29" i="32" l="1"/>
  <c r="A30" i="32"/>
  <c r="A31" i="32" l="1"/>
  <c r="B30" i="32"/>
  <c r="B31" i="32" l="1"/>
  <c r="A32" i="32"/>
  <c r="A33" i="32" l="1"/>
  <c r="B32" i="32"/>
  <c r="B33" i="32" l="1"/>
  <c r="A34" i="32"/>
  <c r="A35" i="32" l="1"/>
  <c r="B34" i="32"/>
  <c r="B35" i="32" l="1"/>
  <c r="A36" i="32"/>
  <c r="A37" i="32" l="1"/>
  <c r="B36" i="32"/>
  <c r="B37" i="32" l="1"/>
  <c r="A38" i="32"/>
  <c r="A39" i="32" l="1"/>
  <c r="B38" i="32"/>
  <c r="B39" i="32" l="1"/>
  <c r="A40" i="32"/>
  <c r="B40" i="32" s="1"/>
  <c r="I41" i="5" l="1"/>
  <c r="I40" i="5"/>
  <c r="I42" i="5"/>
  <c r="I39" i="5"/>
  <c r="I43" i="5"/>
  <c r="J2" i="21" l="1"/>
  <c r="I19" i="5" l="1"/>
  <c r="J2" i="26"/>
  <c r="A1" i="26"/>
  <c r="J2" i="25"/>
  <c r="A1" i="25"/>
  <c r="J2" i="24"/>
  <c r="A1" i="24"/>
  <c r="J2" i="23"/>
  <c r="A1" i="23"/>
  <c r="J2" i="22"/>
  <c r="A1" i="22"/>
  <c r="F31" i="21" l="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E17" i="21" l="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I45" i="5"/>
  <c r="I44" i="5"/>
  <c r="I38" i="5"/>
  <c r="I22" i="5"/>
  <c r="I21" i="5"/>
  <c r="I20" i="5"/>
  <c r="I29" i="5"/>
  <c r="I23" i="5"/>
  <c r="I26" i="5"/>
  <c r="I25" i="5"/>
  <c r="I46" i="5" l="1"/>
  <c r="I47" i="5" s="1"/>
  <c r="J2" i="16" l="1"/>
  <c r="J2" i="15"/>
  <c r="J2" i="14"/>
  <c r="J2" i="13"/>
  <c r="J2" i="12"/>
  <c r="J2" i="11"/>
  <c r="J2" i="10"/>
  <c r="J2" i="9"/>
  <c r="J2" i="8"/>
  <c r="I33" i="5" l="1"/>
  <c r="I32" i="5"/>
  <c r="I31" i="5"/>
  <c r="I30" i="5"/>
  <c r="I28" i="5"/>
  <c r="I27" i="5"/>
  <c r="I24" i="5"/>
  <c r="I34" i="5" l="1"/>
  <c r="A1" i="16"/>
  <c r="A1" i="15"/>
  <c r="A1" i="14"/>
  <c r="A1" i="13"/>
  <c r="A1" i="12"/>
  <c r="A1" i="10"/>
  <c r="A1" i="11"/>
  <c r="A1" i="9"/>
  <c r="A1" i="8"/>
  <c r="I35" i="5" l="1"/>
  <c r="D9" i="5" s="1"/>
  <c r="G17" i="21" l="1"/>
  <c r="I32" i="21" s="1"/>
  <c r="I33" i="21" l="1"/>
  <c r="D13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assist7</author>
  </authors>
  <commentList>
    <comment ref="I4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会社名</t>
        </r>
      </text>
    </comment>
    <comment ref="C8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氏名</t>
        </r>
      </text>
    </comment>
    <comment ref="C10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人工数</t>
        </r>
      </text>
    </comment>
  </commentList>
</comments>
</file>

<file path=xl/sharedStrings.xml><?xml version="1.0" encoding="utf-8"?>
<sst xmlns="http://schemas.openxmlformats.org/spreadsheetml/2006/main" count="458" uniqueCount="85">
  <si>
    <t>【備考】</t>
    <rPh sb="1" eb="3">
      <t>ビコウ</t>
    </rPh>
    <phoneticPr fontId="1"/>
  </si>
  <si>
    <t>小　　計</t>
    <rPh sb="0" eb="1">
      <t>ショウ</t>
    </rPh>
    <rPh sb="3" eb="4">
      <t>ケイ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</si>
  <si>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</si>
  <si>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</si>
  <si>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</si>
  <si>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請求書番号</t>
    <rPh sb="0" eb="3">
      <t>セイキュウショ</t>
    </rPh>
    <rPh sb="3" eb="5">
      <t>バンゴウ</t>
    </rPh>
    <phoneticPr fontId="1"/>
  </si>
  <si>
    <t>請求日</t>
    <rPh sb="0" eb="2">
      <t>セイキュウ</t>
    </rPh>
    <rPh sb="2" eb="3">
      <t>ビ</t>
    </rPh>
    <phoneticPr fontId="1"/>
  </si>
  <si>
    <t>株式会社　アシスト</t>
    <rPh sb="0" eb="4">
      <t>カブシキガイシャ</t>
    </rPh>
    <phoneticPr fontId="1"/>
  </si>
  <si>
    <t>御中</t>
    <phoneticPr fontId="1"/>
  </si>
  <si>
    <t>品名</t>
    <rPh sb="0" eb="2">
      <t>ヒンメイ</t>
    </rPh>
    <phoneticPr fontId="1"/>
  </si>
  <si>
    <t>御請求額</t>
    <rPh sb="0" eb="3">
      <t>ゴセイキュウ</t>
    </rPh>
    <rPh sb="3" eb="4">
      <t>ガク</t>
    </rPh>
    <phoneticPr fontId="1"/>
  </si>
  <si>
    <t>単位</t>
    <rPh sb="0" eb="2">
      <t>タンイ</t>
    </rPh>
    <phoneticPr fontId="1"/>
  </si>
  <si>
    <t>日</t>
    <rPh sb="0" eb="1">
      <t>ニチ</t>
    </rPh>
    <phoneticPr fontId="1"/>
  </si>
  <si>
    <t>人工</t>
    <rPh sb="0" eb="2">
      <t>ニンク</t>
    </rPh>
    <phoneticPr fontId="1"/>
  </si>
  <si>
    <t>作業現場名</t>
    <rPh sb="0" eb="2">
      <t>サギョウ</t>
    </rPh>
    <rPh sb="2" eb="4">
      <t>ゲンバ</t>
    </rPh>
    <rPh sb="4" eb="5">
      <t>メイ</t>
    </rPh>
    <phoneticPr fontId="1"/>
  </si>
  <si>
    <t>式</t>
    <rPh sb="0" eb="1">
      <t>シキ</t>
    </rPh>
    <phoneticPr fontId="1"/>
  </si>
  <si>
    <t>時間</t>
    <rPh sb="0" eb="2">
      <t>ジカン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</si>
  <si>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</si>
  <si>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</si>
  <si>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会社名</t>
    <rPh sb="0" eb="3">
      <t>カイシャメイ</t>
    </rPh>
    <phoneticPr fontId="1"/>
  </si>
  <si>
    <t>100-0000</t>
    <phoneticPr fontId="1"/>
  </si>
  <si>
    <t>本</t>
    <rPh sb="0" eb="1">
      <t>ホン</t>
    </rPh>
    <phoneticPr fontId="1"/>
  </si>
  <si>
    <t>回</t>
    <rPh sb="0" eb="1">
      <t>カイ</t>
    </rPh>
    <phoneticPr fontId="1"/>
  </si>
  <si>
    <t>個</t>
    <rPh sb="0" eb="1">
      <t>コ</t>
    </rPh>
    <phoneticPr fontId="1"/>
  </si>
  <si>
    <t>ヶ所</t>
    <rPh sb="1" eb="2">
      <t>ショ</t>
    </rPh>
    <phoneticPr fontId="1"/>
  </si>
  <si>
    <t>㎡</t>
    <phoneticPr fontId="1"/>
  </si>
  <si>
    <t>往復</t>
    <rPh sb="0" eb="2">
      <t>オウフク</t>
    </rPh>
    <phoneticPr fontId="1"/>
  </si>
  <si>
    <t>←編集不可。</t>
    <rPh sb="1" eb="3">
      <t>ヘンシュウ</t>
    </rPh>
    <rPh sb="3" eb="5">
      <t>フカ</t>
    </rPh>
    <phoneticPr fontId="1"/>
  </si>
  <si>
    <t>年</t>
    <phoneticPr fontId="1"/>
  </si>
  <si>
    <t>月</t>
    <phoneticPr fontId="1"/>
  </si>
  <si>
    <t>労務費　出面表</t>
    <rPh sb="0" eb="3">
      <t>ロウムヒ</t>
    </rPh>
    <rPh sb="4" eb="6">
      <t>デヅラ</t>
    </rPh>
    <rPh sb="6" eb="7">
      <t>ヒョウ</t>
    </rPh>
    <phoneticPr fontId="19"/>
  </si>
  <si>
    <t>月</t>
    <rPh sb="0" eb="1">
      <t>ガツ</t>
    </rPh>
    <phoneticPr fontId="19"/>
  </si>
  <si>
    <t>人工</t>
    <rPh sb="0" eb="2">
      <t>ニンク</t>
    </rPh>
    <phoneticPr fontId="19"/>
  </si>
  <si>
    <t>現場名</t>
    <rPh sb="0" eb="2">
      <t>ゲンバ</t>
    </rPh>
    <rPh sb="2" eb="3">
      <t>メイ</t>
    </rPh>
    <phoneticPr fontId="19"/>
  </si>
  <si>
    <t>小計⇒</t>
    <rPh sb="0" eb="2">
      <t>ショウケイ</t>
    </rPh>
    <phoneticPr fontId="19"/>
  </si>
  <si>
    <t>合計⇒</t>
    <rPh sb="0" eb="2">
      <t>ゴウケイ</t>
    </rPh>
    <phoneticPr fontId="19"/>
  </si>
  <si>
    <t>【備考】</t>
    <rPh sb="1" eb="3">
      <t>ビコウ</t>
    </rPh>
    <phoneticPr fontId="19"/>
  </si>
  <si>
    <t>【総　括　請　求　書】</t>
    <rPh sb="1" eb="2">
      <t>ソウ</t>
    </rPh>
    <rPh sb="3" eb="4">
      <t>カツ</t>
    </rPh>
    <rPh sb="5" eb="6">
      <t>ショウ</t>
    </rPh>
    <rPh sb="7" eb="8">
      <t>モトム</t>
    </rPh>
    <rPh sb="9" eb="10">
      <t>ショ</t>
    </rPh>
    <phoneticPr fontId="17"/>
  </si>
  <si>
    <t>請求日</t>
    <rPh sb="0" eb="2">
      <t>セイキュウ</t>
    </rPh>
    <rPh sb="2" eb="3">
      <t>ビ</t>
    </rPh>
    <phoneticPr fontId="17"/>
  </si>
  <si>
    <t>請求書番号</t>
    <rPh sb="0" eb="3">
      <t>セイキュウショ</t>
    </rPh>
    <rPh sb="3" eb="5">
      <t>バンゴウ</t>
    </rPh>
    <phoneticPr fontId="17"/>
  </si>
  <si>
    <t>/</t>
    <phoneticPr fontId="17"/>
  </si>
  <si>
    <t>御中</t>
    <phoneticPr fontId="17"/>
  </si>
  <si>
    <t>会社名</t>
    <rPh sb="0" eb="3">
      <t>カイシャメイ</t>
    </rPh>
    <phoneticPr fontId="17"/>
  </si>
  <si>
    <t>郵便番号</t>
    <rPh sb="0" eb="4">
      <t>ユウビンバンゴウ</t>
    </rPh>
    <phoneticPr fontId="17"/>
  </si>
  <si>
    <t>〒</t>
    <phoneticPr fontId="17"/>
  </si>
  <si>
    <t>住所</t>
    <rPh sb="0" eb="2">
      <t>ジュウショ</t>
    </rPh>
    <phoneticPr fontId="17"/>
  </si>
  <si>
    <t>TEL</t>
    <phoneticPr fontId="17"/>
  </si>
  <si>
    <t>FAX</t>
    <phoneticPr fontId="17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</si>
  <si>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17"/>
  </si>
  <si>
    <t>御請求額</t>
    <rPh sb="0" eb="3">
      <t>ゴセイキュウ</t>
    </rPh>
    <rPh sb="3" eb="4">
      <t>ガク</t>
    </rPh>
    <phoneticPr fontId="17"/>
  </si>
  <si>
    <t>現場名</t>
    <rPh sb="0" eb="2">
      <t>ゲンバ</t>
    </rPh>
    <rPh sb="2" eb="3">
      <t>メイ</t>
    </rPh>
    <phoneticPr fontId="17"/>
  </si>
  <si>
    <t>数量</t>
    <rPh sb="0" eb="2">
      <t>スウリョウ</t>
    </rPh>
    <phoneticPr fontId="17"/>
  </si>
  <si>
    <t>単位</t>
    <rPh sb="0" eb="2">
      <t>タンイ</t>
    </rPh>
    <phoneticPr fontId="17"/>
  </si>
  <si>
    <t>金額</t>
    <phoneticPr fontId="17"/>
  </si>
  <si>
    <t>【振込先】</t>
    <rPh sb="1" eb="4">
      <t>フリコミサキ</t>
    </rPh>
    <phoneticPr fontId="17"/>
  </si>
  <si>
    <t>銀　行　名</t>
    <rPh sb="0" eb="1">
      <t>ギン</t>
    </rPh>
    <rPh sb="2" eb="3">
      <t>ギョウ</t>
    </rPh>
    <rPh sb="4" eb="5">
      <t>メイ</t>
    </rPh>
    <phoneticPr fontId="17"/>
  </si>
  <si>
    <t>支　店　名</t>
    <rPh sb="0" eb="1">
      <t>シ</t>
    </rPh>
    <rPh sb="2" eb="3">
      <t>ミセ</t>
    </rPh>
    <rPh sb="4" eb="5">
      <t>メイ</t>
    </rPh>
    <phoneticPr fontId="17"/>
  </si>
  <si>
    <t>口座番号</t>
    <rPh sb="0" eb="4">
      <t>コウザバンゴウ</t>
    </rPh>
    <phoneticPr fontId="17"/>
  </si>
  <si>
    <t>口座名義</t>
    <rPh sb="0" eb="4">
      <t>コウザメイギ</t>
    </rPh>
    <phoneticPr fontId="17"/>
  </si>
  <si>
    <t>フリガナ</t>
    <phoneticPr fontId="17"/>
  </si>
  <si>
    <t>株式会社　アシスト</t>
    <rPh sb="0" eb="4">
      <t>カブシキガイシャ</t>
    </rPh>
    <phoneticPr fontId="17"/>
  </si>
  <si>
    <t>〒４４１－０３１４</t>
    <phoneticPr fontId="1"/>
  </si>
  <si>
    <t>愛知県豊川市御津町御幸浜一号地２番２６</t>
    <rPh sb="0" eb="2">
      <t>アイチ</t>
    </rPh>
    <rPh sb="2" eb="3">
      <t>ケン</t>
    </rPh>
    <rPh sb="3" eb="6">
      <t>トヨカワシ</t>
    </rPh>
    <rPh sb="6" eb="9">
      <t>ミトチョウ</t>
    </rPh>
    <rPh sb="9" eb="12">
      <t>ミユキハマ</t>
    </rPh>
    <rPh sb="12" eb="13">
      <t>イチ</t>
    </rPh>
    <rPh sb="13" eb="15">
      <t>ゴウチ</t>
    </rPh>
    <rPh sb="16" eb="17">
      <t>バン</t>
    </rPh>
    <phoneticPr fontId="1"/>
  </si>
  <si>
    <t>TEL：０５３３－７５－６７００</t>
    <phoneticPr fontId="1"/>
  </si>
  <si>
    <t>FAX：０５３３－７５－６７０１</t>
    <phoneticPr fontId="1"/>
  </si>
  <si>
    <t>登録番号</t>
    <rPh sb="0" eb="4">
      <t>トウロクバンゴウ</t>
    </rPh>
    <phoneticPr fontId="1"/>
  </si>
  <si>
    <t>消費税</t>
    <rPh sb="0" eb="3">
      <t>ショウヒゼイ</t>
    </rPh>
    <phoneticPr fontId="1"/>
  </si>
  <si>
    <t>高速料金</t>
    <rPh sb="0" eb="2">
      <t>コウソク</t>
    </rPh>
    <rPh sb="2" eb="4">
      <t>リョウキン</t>
    </rPh>
    <phoneticPr fontId="1"/>
  </si>
  <si>
    <t>燃料代金</t>
    <rPh sb="0" eb="2">
      <t>ネンリョウ</t>
    </rPh>
    <rPh sb="2" eb="4">
      <t>ダイキン</t>
    </rPh>
    <phoneticPr fontId="1"/>
  </si>
  <si>
    <t>うち消費税</t>
    <phoneticPr fontId="1"/>
  </si>
  <si>
    <t>【10％税込み】</t>
    <rPh sb="4" eb="6">
      <t>ゼイコ</t>
    </rPh>
    <phoneticPr fontId="1"/>
  </si>
  <si>
    <t>内装工事</t>
    <rPh sb="0" eb="4">
      <t>ナイソウコウジ</t>
    </rPh>
    <phoneticPr fontId="1"/>
  </si>
  <si>
    <t>請　求　明　細　書</t>
    <rPh sb="0" eb="1">
      <t>ショウ</t>
    </rPh>
    <rPh sb="2" eb="3">
      <t>モトム</t>
    </rPh>
    <rPh sb="4" eb="5">
      <t>アキラ</t>
    </rPh>
    <rPh sb="6" eb="7">
      <t>ホソ</t>
    </rPh>
    <rPh sb="8" eb="9">
      <t>ショ</t>
    </rPh>
    <phoneticPr fontId="1"/>
  </si>
  <si>
    <t>10％対象</t>
    <rPh sb="3" eb="5">
      <t>タイショウ</t>
    </rPh>
    <phoneticPr fontId="1"/>
  </si>
  <si>
    <t>う ち 消 費 税</t>
    <rPh sb="4" eb="5">
      <t>ショウ</t>
    </rPh>
    <rPh sb="6" eb="7">
      <t>ヒ</t>
    </rPh>
    <rPh sb="8" eb="9">
      <t>ゼイ</t>
    </rPh>
    <phoneticPr fontId="17"/>
  </si>
  <si>
    <t/>
  </si>
  <si>
    <t>合　計　(税込)</t>
    <rPh sb="0" eb="1">
      <t>ア</t>
    </rPh>
    <rPh sb="2" eb="3">
      <t>ケイ</t>
    </rPh>
    <rPh sb="5" eb="6">
      <t>ゼイ</t>
    </rPh>
    <rPh sb="6" eb="7">
      <t>コミ</t>
    </rPh>
    <phoneticPr fontId="17"/>
  </si>
  <si>
    <t>ABC建設第二工場棟　新築工事</t>
    <rPh sb="3" eb="5">
      <t>ケンセツ</t>
    </rPh>
    <rPh sb="5" eb="7">
      <t>ダイニ</t>
    </rPh>
    <rPh sb="7" eb="9">
      <t>コウジョウ</t>
    </rPh>
    <rPh sb="9" eb="10">
      <t>トウ</t>
    </rPh>
    <rPh sb="11" eb="15">
      <t>シンチクコウジ</t>
    </rPh>
    <phoneticPr fontId="1"/>
  </si>
  <si>
    <t>0</t>
    <phoneticPr fontId="1"/>
  </si>
  <si>
    <t>株式会社●●内装</t>
    <rPh sb="0" eb="2">
      <t>カブシキ</t>
    </rPh>
    <rPh sb="2" eb="4">
      <t>カイシャ</t>
    </rPh>
    <rPh sb="6" eb="8">
      <t>ナイソウ</t>
    </rPh>
    <phoneticPr fontId="1"/>
  </si>
  <si>
    <t>愛知県名古屋市ｘｘ区ｘｘｘ123</t>
    <rPh sb="0" eb="3">
      <t>アイチケン</t>
    </rPh>
    <rPh sb="3" eb="7">
      <t>ナゴヤシ</t>
    </rPh>
    <rPh sb="9" eb="10">
      <t>ク</t>
    </rPh>
    <phoneticPr fontId="1"/>
  </si>
  <si>
    <t>052-100-ｘｘｘｘ</t>
    <phoneticPr fontId="1"/>
  </si>
  <si>
    <t>052-100-ｂｂｂｂ</t>
    <phoneticPr fontId="1"/>
  </si>
  <si>
    <t>Ｔ８１８０３０２０１５０６８</t>
    <phoneticPr fontId="1"/>
  </si>
  <si>
    <t>【10%税抜き】</t>
    <rPh sb="4" eb="6">
      <t>ゼイヌ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</si>
</sst>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42" formatCode="_ &quot;¥&quot;* #,##0_ ;_ &quot;¥&quot;* \-#,##0_ ;_ &quot;¥&quot;* &quot;-&quot;_ ;_ @_ "/>
    <numFmt numFmtId="176" formatCode="#,##0_ "/>
    <numFmt numFmtId="177" formatCode="[DBNum1][$-411]General"/>
    <numFmt numFmtId="178" formatCode="General&quot;年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 val="double"/>
      <sz val="20"/>
      <color theme="1"/>
      <name val="ＭＳ Ｐゴシック"/>
      <family val="2"/>
      <charset val="128"/>
      <scheme val="minor"/>
    </font>
    <font>
      <u val="double"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90">
    <xf numFmtId="0" fontId="0" fillId="0" borderId="0" xfId="0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10" fillId="4" borderId="6" xfId="1" applyFont="1" applyFill="1" applyBorder="1" applyAlignment="1" applyProtection="1">
      <alignment horizontal="center" vertical="center" shrinkToFit="1"/>
      <protection locked="0"/>
    </xf>
    <xf numFmtId="0" fontId="14" fillId="0" borderId="38" xfId="1" applyFont="1" applyBorder="1">
      <alignment vertical="center"/>
    </xf>
    <xf numFmtId="0" fontId="15" fillId="0" borderId="0" xfId="1" applyFont="1">
      <alignment vertical="center"/>
    </xf>
    <xf numFmtId="14" fontId="18" fillId="0" borderId="0" xfId="1" applyNumberFormat="1" applyFont="1" applyAlignment="1">
      <alignment horizontal="center" vertical="center"/>
    </xf>
    <xf numFmtId="0" fontId="18" fillId="0" borderId="0" xfId="1" applyFont="1">
      <alignment vertical="center"/>
    </xf>
    <xf numFmtId="0" fontId="11" fillId="0" borderId="0" xfId="1">
      <alignment vertical="center"/>
    </xf>
    <xf numFmtId="0" fontId="11" fillId="0" borderId="0" xfId="1" applyAlignment="1">
      <alignment horizontal="center" vertical="center"/>
    </xf>
    <xf numFmtId="14" fontId="11" fillId="0" borderId="0" xfId="1" applyNumberFormat="1" applyAlignment="1">
      <alignment horizontal="center" vertical="center"/>
    </xf>
    <xf numFmtId="0" fontId="3" fillId="3" borderId="6" xfId="1" applyFont="1" applyFill="1" applyBorder="1" applyAlignment="1">
      <alignment horizontal="center" vertical="center" shrinkToFit="1"/>
    </xf>
    <xf numFmtId="0" fontId="3" fillId="7" borderId="6" xfId="1" applyFont="1" applyFill="1" applyBorder="1" applyAlignment="1">
      <alignment horizontal="center" vertical="center" shrinkToFit="1"/>
    </xf>
    <xf numFmtId="0" fontId="3" fillId="8" borderId="6" xfId="1" applyFont="1" applyFill="1" applyBorder="1" applyAlignment="1">
      <alignment horizontal="center" vertical="center" shrinkToFit="1"/>
    </xf>
    <xf numFmtId="0" fontId="3" fillId="9" borderId="6" xfId="1" applyFont="1" applyFill="1" applyBorder="1" applyAlignment="1">
      <alignment horizontal="center" vertical="center" shrinkToFit="1"/>
    </xf>
    <xf numFmtId="56" fontId="21" fillId="0" borderId="36" xfId="1" applyNumberFormat="1" applyFont="1" applyBorder="1" applyAlignment="1">
      <alignment horizontal="right" vertical="center"/>
    </xf>
    <xf numFmtId="57" fontId="21" fillId="0" borderId="37" xfId="1" applyNumberFormat="1" applyFont="1" applyBorder="1" applyAlignment="1">
      <alignment horizontal="center" vertical="center"/>
    </xf>
    <xf numFmtId="56" fontId="21" fillId="0" borderId="45" xfId="1" applyNumberFormat="1" applyFont="1" applyBorder="1" applyAlignment="1">
      <alignment horizontal="right" vertical="center"/>
    </xf>
    <xf numFmtId="57" fontId="21" fillId="0" borderId="46" xfId="1" applyNumberFormat="1" applyFont="1" applyBorder="1" applyAlignment="1">
      <alignment horizontal="center" vertical="center"/>
    </xf>
    <xf numFmtId="56" fontId="21" fillId="0" borderId="38" xfId="1" applyNumberFormat="1" applyFont="1" applyBorder="1" applyAlignment="1">
      <alignment horizontal="right" vertical="center"/>
    </xf>
    <xf numFmtId="57" fontId="21" fillId="0" borderId="39" xfId="1" applyNumberFormat="1" applyFont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3" fillId="8" borderId="3" xfId="1" applyFont="1" applyFill="1" applyBorder="1" applyAlignment="1">
      <alignment horizontal="center" vertical="center"/>
    </xf>
    <xf numFmtId="0" fontId="3" fillId="9" borderId="3" xfId="1" applyFont="1" applyFill="1" applyBorder="1" applyAlignment="1">
      <alignment horizontal="center" vertical="center"/>
    </xf>
    <xf numFmtId="0" fontId="22" fillId="0" borderId="0" xfId="1" applyFont="1">
      <alignment vertical="center"/>
    </xf>
    <xf numFmtId="0" fontId="22" fillId="0" borderId="49" xfId="1" applyFont="1" applyBorder="1">
      <alignment vertical="center"/>
    </xf>
    <xf numFmtId="0" fontId="11" fillId="0" borderId="49" xfId="1" applyBorder="1">
      <alignment vertical="center"/>
    </xf>
    <xf numFmtId="0" fontId="3" fillId="10" borderId="6" xfId="1" applyFont="1" applyFill="1" applyBorder="1" applyAlignment="1">
      <alignment horizontal="center" vertical="center" shrinkToFit="1"/>
    </xf>
    <xf numFmtId="0" fontId="3" fillId="10" borderId="3" xfId="1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22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3" fillId="3" borderId="6" xfId="1" applyFont="1" applyFill="1" applyBorder="1" applyAlignment="1" applyProtection="1">
      <alignment horizontal="center" vertical="center" shrinkToFit="1"/>
      <protection locked="0"/>
    </xf>
    <xf numFmtId="0" fontId="11" fillId="0" borderId="6" xfId="1" applyBorder="1" applyAlignment="1" applyProtection="1">
      <alignment vertical="center" shrinkToFit="1"/>
      <protection locked="0"/>
    </xf>
    <xf numFmtId="0" fontId="3" fillId="7" borderId="6" xfId="1" applyFont="1" applyFill="1" applyBorder="1" applyAlignment="1" applyProtection="1">
      <alignment horizontal="center" vertical="center" shrinkToFit="1"/>
      <protection locked="0"/>
    </xf>
    <xf numFmtId="0" fontId="3" fillId="8" borderId="6" xfId="1" applyFont="1" applyFill="1" applyBorder="1" applyAlignment="1" applyProtection="1">
      <alignment horizontal="center" vertical="center" shrinkToFit="1"/>
      <protection locked="0"/>
    </xf>
    <xf numFmtId="0" fontId="11" fillId="0" borderId="6" xfId="1" applyBorder="1" applyAlignment="1">
      <alignment vertical="center" shrinkToFit="1"/>
    </xf>
    <xf numFmtId="0" fontId="3" fillId="9" borderId="6" xfId="1" applyFont="1" applyFill="1" applyBorder="1" applyAlignment="1" applyProtection="1">
      <alignment horizontal="center" vertical="center" shrinkToFit="1"/>
      <protection locked="0"/>
    </xf>
    <xf numFmtId="0" fontId="3" fillId="10" borderId="6" xfId="1" applyFont="1" applyFill="1" applyBorder="1" applyAlignment="1" applyProtection="1">
      <alignment horizontal="center" vertical="center" shrinkToFit="1"/>
      <protection locked="0"/>
    </xf>
    <xf numFmtId="0" fontId="13" fillId="5" borderId="1" xfId="0" applyFont="1" applyFill="1" applyBorder="1" applyAlignment="1" applyProtection="1">
      <alignment horizontal="right" vertical="center"/>
      <protection locked="0"/>
    </xf>
    <xf numFmtId="0" fontId="0" fillId="5" borderId="1" xfId="0" applyFill="1" applyBorder="1" applyProtection="1">
      <alignment vertical="center"/>
      <protection locked="0"/>
    </xf>
    <xf numFmtId="14" fontId="0" fillId="3" borderId="1" xfId="0" applyNumberFormat="1" applyFill="1" applyBorder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0" fillId="5" borderId="37" xfId="0" applyFill="1" applyBorder="1">
      <alignment vertical="center"/>
    </xf>
    <xf numFmtId="14" fontId="0" fillId="0" borderId="0" xfId="0" applyNumberFormat="1" applyAlignment="1">
      <alignment horizontal="center" vertical="center"/>
    </xf>
    <xf numFmtId="14" fontId="0" fillId="5" borderId="38" xfId="0" applyNumberFormat="1" applyFill="1" applyBorder="1" applyAlignment="1">
      <alignment horizontal="center" vertical="center"/>
    </xf>
    <xf numFmtId="0" fontId="0" fillId="5" borderId="0" xfId="0" applyFill="1">
      <alignment vertical="center"/>
    </xf>
    <xf numFmtId="0" fontId="0" fillId="5" borderId="1" xfId="0" applyFill="1" applyBorder="1">
      <alignment vertical="center"/>
    </xf>
    <xf numFmtId="14" fontId="0" fillId="3" borderId="1" xfId="0" applyNumberFormat="1" applyFill="1" applyBorder="1">
      <alignment vertical="center"/>
    </xf>
    <xf numFmtId="0" fontId="0" fillId="5" borderId="39" xfId="0" applyFill="1" applyBorder="1">
      <alignment vertical="center"/>
    </xf>
    <xf numFmtId="0" fontId="0" fillId="5" borderId="38" xfId="0" applyFill="1" applyBorder="1">
      <alignment vertical="center"/>
    </xf>
    <xf numFmtId="0" fontId="0" fillId="5" borderId="3" xfId="0" applyFill="1" applyBorder="1">
      <alignment vertical="center"/>
    </xf>
    <xf numFmtId="0" fontId="5" fillId="5" borderId="0" xfId="0" applyFont="1" applyFill="1">
      <alignment vertical="center"/>
    </xf>
    <xf numFmtId="0" fontId="6" fillId="5" borderId="0" xfId="0" applyFont="1" applyFill="1">
      <alignment vertical="center"/>
    </xf>
    <xf numFmtId="0" fontId="5" fillId="5" borderId="16" xfId="0" applyFont="1" applyFill="1" applyBorder="1">
      <alignment vertical="center"/>
    </xf>
    <xf numFmtId="0" fontId="0" fillId="5" borderId="16" xfId="0" applyFill="1" applyBorder="1" applyAlignment="1">
      <alignment horizontal="distributed" vertical="center" shrinkToFit="1"/>
    </xf>
    <xf numFmtId="0" fontId="0" fillId="5" borderId="0" xfId="0" applyFill="1" applyAlignment="1">
      <alignment horizontal="distributed" vertical="center" shrinkToFit="1"/>
    </xf>
    <xf numFmtId="0" fontId="0" fillId="5" borderId="0" xfId="0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5" fontId="2" fillId="5" borderId="38" xfId="0" applyNumberFormat="1" applyFont="1" applyFill="1" applyBorder="1" applyAlignment="1">
      <alignment horizontal="center" vertical="center"/>
    </xf>
    <xf numFmtId="0" fontId="25" fillId="5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42" fontId="0" fillId="5" borderId="0" xfId="0" applyNumberFormat="1" applyFill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5" borderId="38" xfId="0" applyNumberFormat="1" applyFont="1" applyFill="1" applyBorder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42" fontId="3" fillId="5" borderId="38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26" fillId="5" borderId="0" xfId="0" applyFont="1" applyFill="1">
      <alignment vertical="center"/>
    </xf>
    <xf numFmtId="0" fontId="0" fillId="3" borderId="1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40" xfId="0" applyFill="1" applyBorder="1">
      <alignment vertical="center"/>
    </xf>
    <xf numFmtId="0" fontId="0" fillId="5" borderId="41" xfId="0" applyFill="1" applyBorder="1">
      <alignment vertical="center"/>
    </xf>
    <xf numFmtId="0" fontId="0" fillId="0" borderId="0" xfId="0" applyAlignment="1">
      <alignment horizontal="distributed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0" fillId="0" borderId="0" xfId="0" applyAlignment="1">
      <alignment horizontal="right" vertical="center"/>
    </xf>
    <xf numFmtId="0" fontId="16" fillId="0" borderId="0" xfId="0" applyFont="1">
      <alignment vertical="center"/>
    </xf>
    <xf numFmtId="42" fontId="0" fillId="0" borderId="0" xfId="0" applyNumberForma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6" fillId="0" borderId="0" xfId="0" applyFont="1" applyAlignment="1">
      <alignment vertical="center" shrinkToFit="1"/>
    </xf>
    <xf numFmtId="0" fontId="13" fillId="0" borderId="0" xfId="0" applyFont="1" applyAlignment="1">
      <alignment horizontal="right" vertical="center"/>
    </xf>
    <xf numFmtId="0" fontId="6" fillId="0" borderId="16" xfId="0" applyFont="1" applyBorder="1" applyAlignment="1">
      <alignment horizontal="distributed" vertical="center" shrinkToFit="1"/>
    </xf>
    <xf numFmtId="0" fontId="11" fillId="5" borderId="0" xfId="1" applyFill="1">
      <alignment vertical="center"/>
    </xf>
    <xf numFmtId="49" fontId="11" fillId="5" borderId="0" xfId="1" applyNumberFormat="1" applyFill="1" applyAlignment="1">
      <alignment horizontal="right" vertical="center"/>
    </xf>
    <xf numFmtId="0" fontId="11" fillId="5" borderId="0" xfId="1" applyFill="1" applyAlignment="1">
      <alignment horizontal="center" vertical="center"/>
    </xf>
    <xf numFmtId="0" fontId="11" fillId="5" borderId="16" xfId="1" applyFill="1" applyBorder="1">
      <alignment vertical="center"/>
    </xf>
    <xf numFmtId="0" fontId="11" fillId="5" borderId="0" xfId="1" applyFill="1" applyAlignment="1">
      <alignment vertical="top"/>
    </xf>
    <xf numFmtId="0" fontId="11" fillId="11" borderId="6" xfId="1" applyFill="1" applyBorder="1" applyAlignment="1">
      <alignment horizontal="center" vertical="center" shrinkToFit="1"/>
    </xf>
    <xf numFmtId="0" fontId="6" fillId="5" borderId="0" xfId="1" applyFont="1" applyFill="1">
      <alignment vertical="center"/>
    </xf>
    <xf numFmtId="0" fontId="16" fillId="11" borderId="6" xfId="1" applyFont="1" applyFill="1" applyBorder="1" applyAlignment="1">
      <alignment horizontal="center" vertical="center"/>
    </xf>
    <xf numFmtId="42" fontId="12" fillId="5" borderId="15" xfId="1" applyNumberFormat="1" applyFont="1" applyFill="1" applyBorder="1">
      <alignment vertical="center"/>
    </xf>
    <xf numFmtId="0" fontId="10" fillId="11" borderId="14" xfId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11" fillId="5" borderId="8" xfId="1" applyFill="1" applyBorder="1" applyAlignment="1">
      <alignment horizontal="distributed" vertical="center"/>
    </xf>
    <xf numFmtId="0" fontId="11" fillId="5" borderId="7" xfId="1" applyFill="1" applyBorder="1" applyAlignment="1">
      <alignment horizontal="distributed" vertical="center"/>
    </xf>
    <xf numFmtId="0" fontId="0" fillId="5" borderId="45" xfId="0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3" fillId="5" borderId="52" xfId="1" applyFont="1" applyFill="1" applyBorder="1" applyAlignment="1">
      <alignment horizontal="center" vertical="center"/>
    </xf>
    <xf numFmtId="5" fontId="3" fillId="5" borderId="52" xfId="1" applyNumberFormat="1" applyFont="1" applyFill="1" applyBorder="1" applyAlignment="1">
      <alignment horizontal="center" vertical="center"/>
    </xf>
    <xf numFmtId="5" fontId="3" fillId="5" borderId="27" xfId="1" applyNumberFormat="1" applyFont="1" applyFill="1" applyBorder="1" applyAlignment="1">
      <alignment horizontal="center" vertical="center"/>
    </xf>
    <xf numFmtId="49" fontId="10" fillId="0" borderId="8" xfId="0" applyNumberFormat="1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3" fillId="5" borderId="53" xfId="1" applyFont="1" applyFill="1" applyBorder="1" applyAlignment="1">
      <alignment horizontal="center" vertical="center"/>
    </xf>
    <xf numFmtId="5" fontId="3" fillId="5" borderId="53" xfId="1" applyNumberFormat="1" applyFont="1" applyFill="1" applyBorder="1" applyAlignment="1">
      <alignment horizontal="center" vertical="center"/>
    </xf>
    <xf numFmtId="5" fontId="3" fillId="5" borderId="28" xfId="1" applyNumberFormat="1" applyFont="1" applyFill="1" applyBorder="1" applyAlignment="1">
      <alignment horizontal="center" vertical="center"/>
    </xf>
    <xf numFmtId="0" fontId="3" fillId="5" borderId="30" xfId="1" applyFont="1" applyFill="1" applyBorder="1" applyAlignment="1">
      <alignment horizontal="center" vertical="center"/>
    </xf>
    <xf numFmtId="0" fontId="3" fillId="5" borderId="29" xfId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3" fillId="5" borderId="21" xfId="0" applyFont="1" applyFill="1" applyBorder="1" applyAlignment="1">
      <alignment horizontal="center" vertical="center" shrinkToFit="1"/>
    </xf>
    <xf numFmtId="5" fontId="3" fillId="5" borderId="2" xfId="0" applyNumberFormat="1" applyFont="1" applyFill="1" applyBorder="1" applyAlignment="1">
      <alignment horizontal="center" vertical="center"/>
    </xf>
    <xf numFmtId="5" fontId="3" fillId="5" borderId="3" xfId="0" applyNumberFormat="1" applyFont="1" applyFill="1" applyBorder="1" applyAlignment="1">
      <alignment horizontal="center" vertical="center"/>
    </xf>
    <xf numFmtId="5" fontId="3" fillId="5" borderId="21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 shrinkToFit="1"/>
    </xf>
    <xf numFmtId="0" fontId="3" fillId="5" borderId="25" xfId="0" applyFont="1" applyFill="1" applyBorder="1" applyAlignment="1">
      <alignment horizontal="center" vertical="center" shrinkToFit="1"/>
    </xf>
    <xf numFmtId="0" fontId="3" fillId="5" borderId="26" xfId="0" applyFont="1" applyFill="1" applyBorder="1" applyAlignment="1">
      <alignment horizontal="center" vertical="center" shrinkToFit="1"/>
    </xf>
    <xf numFmtId="5" fontId="3" fillId="5" borderId="50" xfId="0" applyNumberFormat="1" applyFont="1" applyFill="1" applyBorder="1" applyAlignment="1">
      <alignment horizontal="center" vertical="center"/>
    </xf>
    <xf numFmtId="5" fontId="3" fillId="5" borderId="35" xfId="0" applyNumberFormat="1" applyFont="1" applyFill="1" applyBorder="1" applyAlignment="1">
      <alignment horizontal="center" vertical="center"/>
    </xf>
    <xf numFmtId="5" fontId="3" fillId="5" borderId="51" xfId="0" applyNumberFormat="1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center" vertical="center" shrinkToFit="1"/>
    </xf>
    <xf numFmtId="5" fontId="3" fillId="5" borderId="42" xfId="0" applyNumberFormat="1" applyFont="1" applyFill="1" applyBorder="1" applyAlignment="1">
      <alignment horizontal="center" vertical="center"/>
    </xf>
    <xf numFmtId="5" fontId="3" fillId="5" borderId="43" xfId="0" applyNumberFormat="1" applyFont="1" applyFill="1" applyBorder="1" applyAlignment="1">
      <alignment horizontal="center" vertical="center"/>
    </xf>
    <xf numFmtId="5" fontId="3" fillId="5" borderId="44" xfId="0" applyNumberFormat="1" applyFont="1" applyFill="1" applyBorder="1" applyAlignment="1">
      <alignment horizontal="center" vertical="center"/>
    </xf>
    <xf numFmtId="0" fontId="0" fillId="5" borderId="6" xfId="0" applyFill="1" applyBorder="1" applyAlignment="1" applyProtection="1">
      <alignment horizontal="center" vertical="center" shrinkToFit="1"/>
      <protection locked="0"/>
    </xf>
    <xf numFmtId="177" fontId="12" fillId="5" borderId="15" xfId="1" applyNumberFormat="1" applyFont="1" applyFill="1" applyBorder="1" applyAlignment="1">
      <alignment horizontal="center" vertical="center"/>
    </xf>
    <xf numFmtId="5" fontId="12" fillId="5" borderId="15" xfId="1" applyNumberFormat="1" applyFont="1" applyFill="1" applyBorder="1" applyAlignment="1">
      <alignment horizontal="center" vertical="center"/>
    </xf>
    <xf numFmtId="42" fontId="12" fillId="5" borderId="15" xfId="1" applyNumberFormat="1" applyFont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4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28" fillId="5" borderId="6" xfId="1" applyFont="1" applyFill="1" applyBorder="1" applyAlignment="1" applyProtection="1">
      <alignment horizontal="center" vertical="center"/>
      <protection locked="0"/>
    </xf>
    <xf numFmtId="0" fontId="11" fillId="11" borderId="6" xfId="1" applyFill="1" applyBorder="1" applyAlignment="1">
      <alignment horizontal="center" vertical="center" shrinkToFit="1"/>
    </xf>
    <xf numFmtId="0" fontId="0" fillId="5" borderId="47" xfId="0" applyFill="1" applyBorder="1" applyAlignment="1" applyProtection="1">
      <alignment horizontal="center" vertical="center" shrinkToFit="1"/>
      <protection locked="0"/>
    </xf>
    <xf numFmtId="0" fontId="0" fillId="5" borderId="48" xfId="0" applyFill="1" applyBorder="1" applyAlignment="1" applyProtection="1">
      <alignment horizontal="center" vertical="center" shrinkToFit="1"/>
      <protection locked="0"/>
    </xf>
    <xf numFmtId="0" fontId="12" fillId="5" borderId="0" xfId="1" applyFont="1" applyFill="1" applyAlignment="1">
      <alignment horizontal="center" vertical="center"/>
    </xf>
    <xf numFmtId="0" fontId="11" fillId="5" borderId="0" xfId="1" applyFill="1" applyAlignment="1">
      <alignment horizontal="left" vertical="center"/>
    </xf>
    <xf numFmtId="14" fontId="0" fillId="5" borderId="0" xfId="0" applyNumberFormat="1" applyFill="1" applyAlignment="1">
      <alignment horizontal="center" vertical="center"/>
    </xf>
    <xf numFmtId="0" fontId="3" fillId="5" borderId="6" xfId="0" applyFont="1" applyFill="1" applyBorder="1" applyAlignment="1" applyProtection="1">
      <alignment horizontal="center" vertical="center" shrinkToFit="1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46" xfId="0" applyFill="1" applyBorder="1" applyAlignment="1" applyProtection="1">
      <alignment horizontal="left" vertical="center"/>
      <protection locked="0"/>
    </xf>
    <xf numFmtId="0" fontId="3" fillId="5" borderId="16" xfId="1" applyFont="1" applyFill="1" applyBorder="1" applyAlignment="1" applyProtection="1">
      <alignment horizontal="center" vertical="center"/>
      <protection locked="0"/>
    </xf>
    <xf numFmtId="0" fontId="22" fillId="0" borderId="49" xfId="1" applyFont="1" applyBorder="1" applyAlignment="1" applyProtection="1">
      <alignment horizontal="center" vertical="center"/>
      <protection locked="0"/>
    </xf>
    <xf numFmtId="178" fontId="4" fillId="6" borderId="6" xfId="1" applyNumberFormat="1" applyFont="1" applyFill="1" applyBorder="1" applyAlignment="1">
      <alignment horizontal="center" vertical="center"/>
    </xf>
    <xf numFmtId="178" fontId="12" fillId="6" borderId="6" xfId="1" applyNumberFormat="1" applyFont="1" applyFill="1" applyBorder="1" applyAlignment="1">
      <alignment horizontal="center" vertical="center"/>
    </xf>
    <xf numFmtId="178" fontId="12" fillId="6" borderId="47" xfId="1" applyNumberFormat="1" applyFont="1" applyFill="1" applyBorder="1" applyAlignment="1">
      <alignment horizontal="center" vertical="center"/>
    </xf>
    <xf numFmtId="0" fontId="10" fillId="3" borderId="45" xfId="1" applyFont="1" applyFill="1" applyBorder="1" applyAlignment="1" applyProtection="1">
      <alignment horizontal="center" vertical="center"/>
      <protection locked="0"/>
    </xf>
    <xf numFmtId="0" fontId="10" fillId="3" borderId="46" xfId="1" applyFont="1" applyFill="1" applyBorder="1" applyAlignment="1" applyProtection="1">
      <alignment horizontal="center" vertical="center"/>
      <protection locked="0"/>
    </xf>
    <xf numFmtId="0" fontId="10" fillId="7" borderId="45" xfId="1" applyFont="1" applyFill="1" applyBorder="1" applyAlignment="1" applyProtection="1">
      <alignment horizontal="center" vertical="center"/>
      <protection locked="0"/>
    </xf>
    <xf numFmtId="0" fontId="10" fillId="7" borderId="46" xfId="1" applyFont="1" applyFill="1" applyBorder="1" applyAlignment="1" applyProtection="1">
      <alignment horizontal="center" vertical="center"/>
      <protection locked="0"/>
    </xf>
    <xf numFmtId="0" fontId="10" fillId="8" borderId="45" xfId="1" applyFont="1" applyFill="1" applyBorder="1" applyAlignment="1" applyProtection="1">
      <alignment horizontal="center" vertical="center"/>
      <protection locked="0"/>
    </xf>
    <xf numFmtId="0" fontId="10" fillId="8" borderId="46" xfId="1" applyFont="1" applyFill="1" applyBorder="1" applyAlignment="1" applyProtection="1">
      <alignment horizontal="center" vertical="center"/>
      <protection locked="0"/>
    </xf>
    <xf numFmtId="0" fontId="10" fillId="9" borderId="45" xfId="1" applyFont="1" applyFill="1" applyBorder="1" applyAlignment="1" applyProtection="1">
      <alignment horizontal="center" vertical="center"/>
      <protection locked="0"/>
    </xf>
    <xf numFmtId="0" fontId="10" fillId="9" borderId="46" xfId="1" applyFont="1" applyFill="1" applyBorder="1" applyAlignment="1" applyProtection="1">
      <alignment horizontal="center" vertical="center"/>
      <protection locked="0"/>
    </xf>
    <xf numFmtId="0" fontId="10" fillId="10" borderId="45" xfId="1" applyFont="1" applyFill="1" applyBorder="1" applyAlignment="1" applyProtection="1">
      <alignment horizontal="center" vertical="center"/>
      <protection locked="0"/>
    </xf>
    <xf numFmtId="0" fontId="10" fillId="10" borderId="46" xfId="1" applyFont="1" applyFill="1" applyBorder="1" applyAlignment="1" applyProtection="1">
      <alignment horizontal="center" vertical="center"/>
      <protection locked="0"/>
    </xf>
    <xf numFmtId="0" fontId="22" fillId="0" borderId="0" xfId="1" applyFont="1" applyAlignment="1">
      <alignment horizontal="right" vertical="center"/>
    </xf>
    <xf numFmtId="0" fontId="3" fillId="4" borderId="15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2" fillId="0" borderId="6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11" fillId="0" borderId="0" xfId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2" fillId="5" borderId="16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176" fontId="0" fillId="0" borderId="10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0" fontId="0" fillId="2" borderId="1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 shrinkToFit="1"/>
    </xf>
    <xf numFmtId="0" fontId="27" fillId="0" borderId="20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32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34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2" fontId="0" fillId="0" borderId="1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176" fontId="0" fillId="0" borderId="24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2" fontId="0" fillId="0" borderId="11" xfId="0" applyNumberFormat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shrinkToFit="1"/>
    </xf>
    <xf numFmtId="177" fontId="12" fillId="5" borderId="0" xfId="0" applyNumberFormat="1" applyFont="1" applyFill="1" applyAlignment="1">
      <alignment horizontal="center" vertical="center"/>
    </xf>
    <xf numFmtId="177" fontId="12" fillId="5" borderId="15" xfId="0" applyNumberFormat="1" applyFont="1" applyFill="1" applyBorder="1" applyAlignment="1">
      <alignment horizontal="center" vertical="center"/>
    </xf>
    <xf numFmtId="42" fontId="4" fillId="5" borderId="0" xfId="0" applyNumberFormat="1" applyFont="1" applyFill="1" applyAlignment="1">
      <alignment horizontal="center" vertical="center"/>
    </xf>
    <xf numFmtId="42" fontId="4" fillId="5" borderId="15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left" vertical="center"/>
    </xf>
    <xf numFmtId="0" fontId="26" fillId="5" borderId="24" xfId="0" applyFont="1" applyFill="1" applyBorder="1" applyAlignment="1">
      <alignment horizontal="center" vertical="center"/>
    </xf>
    <xf numFmtId="0" fontId="25" fillId="5" borderId="26" xfId="0" applyFont="1" applyFill="1" applyBorder="1" applyAlignment="1">
      <alignment horizontal="center" vertical="center"/>
    </xf>
    <xf numFmtId="42" fontId="25" fillId="5" borderId="25" xfId="0" applyNumberFormat="1" applyFont="1" applyFill="1" applyBorder="1" applyAlignment="1">
      <alignment horizontal="center" vertical="center"/>
    </xf>
    <xf numFmtId="42" fontId="25" fillId="5" borderId="26" xfId="0" applyNumberFormat="1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42" fontId="0" fillId="5" borderId="44" xfId="0" applyNumberFormat="1" applyFill="1" applyBorder="1" applyAlignment="1">
      <alignment horizontal="center" vertical="center"/>
    </xf>
    <xf numFmtId="42" fontId="0" fillId="5" borderId="11" xfId="0" applyNumberFormat="1" applyFill="1" applyBorder="1" applyAlignment="1">
      <alignment horizontal="center" vertical="center"/>
    </xf>
    <xf numFmtId="0" fontId="24" fillId="0" borderId="22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176" fontId="0" fillId="0" borderId="10" xfId="0" applyNumberForma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176" fontId="0" fillId="0" borderId="24" xfId="0" applyNumberFormat="1" applyBorder="1" applyAlignment="1" applyProtection="1">
      <alignment horizontal="right" vertical="center"/>
      <protection locked="0"/>
    </xf>
    <xf numFmtId="176" fontId="0" fillId="0" borderId="26" xfId="0" applyNumberForma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6" fillId="0" borderId="2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42" fontId="16" fillId="0" borderId="25" xfId="0" applyNumberFormat="1" applyFont="1" applyBorder="1" applyAlignment="1">
      <alignment horizontal="center" vertical="center"/>
    </xf>
    <xf numFmtId="42" fontId="16" fillId="0" borderId="26" xfId="0" applyNumberFormat="1" applyFont="1" applyBorder="1" applyAlignment="1">
      <alignment horizontal="center" vertical="center"/>
    </xf>
    <xf numFmtId="42" fontId="0" fillId="0" borderId="44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177" fontId="12" fillId="0" borderId="15" xfId="0" applyNumberFormat="1" applyFont="1" applyBorder="1" applyAlignment="1">
      <alignment horizontal="center" vertical="center"/>
    </xf>
    <xf numFmtId="42" fontId="4" fillId="0" borderId="0" xfId="0" applyNumberFormat="1" applyFont="1" applyAlignment="1">
      <alignment horizontal="center" vertical="center"/>
    </xf>
    <xf numFmtId="42" fontId="4" fillId="0" borderId="15" xfId="0" applyNumberFormat="1" applyFont="1" applyBorder="1" applyAlignment="1">
      <alignment horizontal="center" vertical="center"/>
    </xf>
    <xf numFmtId="0" fontId="27" fillId="0" borderId="5" xfId="0" applyFont="1" applyBorder="1" applyAlignment="1" applyProtection="1">
      <alignment horizontal="center" vertical="center" shrinkToFit="1"/>
      <protection locked="0"/>
    </xf>
    <xf numFmtId="0" fontId="27" fillId="0" borderId="20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27" fillId="0" borderId="32" xfId="0" applyFont="1" applyBorder="1" applyAlignment="1" applyProtection="1">
      <alignment horizontal="center" vertical="center" shrinkToFit="1"/>
      <protection locked="0"/>
    </xf>
    <xf numFmtId="0" fontId="27" fillId="0" borderId="16" xfId="0" applyFont="1" applyBorder="1" applyAlignment="1" applyProtection="1">
      <alignment horizontal="center" vertical="center" shrinkToFit="1"/>
      <protection locked="0"/>
    </xf>
    <xf numFmtId="0" fontId="27" fillId="0" borderId="34" xfId="0" applyFont="1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176" fontId="0" fillId="0" borderId="12" xfId="0" applyNumberForma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5"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ill>
        <patternFill patternType="gray0625">
          <fgColor theme="0" tint="-0.499984740745262"/>
        </patternFill>
      </fill>
    </dxf>
    <dxf>
      <font>
        <color theme="8"/>
      </font>
    </dxf>
    <dxf>
      <font>
        <color theme="5"/>
      </font>
    </dxf>
  </dxfs>
  <tableStyles count="0" defaultTableStyle="TableStyleMedium2" defaultPivotStyle="PivotStyleLight16"/>
  <colors>
    <mruColors>
      <color rgb="FFFFFF99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57151</xdr:colOff>
      <xdr:row>10</xdr:row>
      <xdr:rowOff>304800</xdr:rowOff>
    </xdr:from>
    <xdr:to>
      <xdr:col>13</xdr:col>
      <xdr:colOff>47626</xdr:colOff>
      <xdr:row>12</xdr:row>
      <xdr:rowOff>28576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924801" y="2019300"/>
          <a:ext cx="876300" cy="23812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638175</xdr:colOff>
      <xdr:row>22</xdr:row>
      <xdr:rowOff>200025</xdr:rowOff>
    </xdr:from>
    <xdr:to>
      <xdr:col>12</xdr:col>
      <xdr:colOff>257174</xdr:colOff>
      <xdr:row>23</xdr:row>
      <xdr:rowOff>323850</xdr:rowOff>
    </xdr:to>
    <xdr:sp macro="" textlink="">
      <xdr:nvSpPr>
        <xdr:cNvPr id="5" name="角丸四角形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4924425" y="4562475"/>
          <a:ext cx="3200399" cy="4572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238123</xdr:colOff>
      <xdr:row>49</xdr:row>
      <xdr:rowOff>120613</xdr:rowOff>
    </xdr:from>
    <xdr:ext cx="3733802" cy="987504"/>
    <xdr:sp macro="" textlink="">
      <xdr:nvSpPr>
        <xdr:cNvPr id="6" name="角丸四角形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10800000" flipV="1">
          <a:off x="1781173" y="11074363"/>
          <a:ext cx="3733802" cy="987504"/>
        </a:xfrm>
        <a:prstGeom prst="roundRect">
          <a:avLst/>
        </a:prstGeom>
        <a:solidFill>
          <a:srgbClr val="FF0000">
            <a:alpha val="5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税込み項目を記入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▶高速料金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▶ガソリン代　など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11</xdr:col>
      <xdr:colOff>66675</xdr:colOff>
      <xdr:row>28</xdr:row>
      <xdr:rowOff>9525</xdr:rowOff>
    </xdr:from>
    <xdr:to>
      <xdr:col>11</xdr:col>
      <xdr:colOff>323851</xdr:colOff>
      <xdr:row>42</xdr:row>
      <xdr:rowOff>209550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7096125" y="5905500"/>
          <a:ext cx="257176" cy="3543300"/>
        </a:xfrm>
        <a:prstGeom prst="rightBrace">
          <a:avLst>
            <a:gd name="adj1" fmla="val 60184"/>
            <a:gd name="adj2" fmla="val 50000"/>
          </a:avLst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47625</xdr:colOff>
      <xdr:row>47</xdr:row>
      <xdr:rowOff>28575</xdr:rowOff>
    </xdr:from>
    <xdr:to>
      <xdr:col>11</xdr:col>
      <xdr:colOff>438150</xdr:colOff>
      <xdr:row>54</xdr:row>
      <xdr:rowOff>276225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7077075" y="10506075"/>
          <a:ext cx="390525" cy="2105025"/>
        </a:xfrm>
        <a:prstGeom prst="rightBrace">
          <a:avLst>
            <a:gd name="adj1" fmla="val 32723"/>
            <a:gd name="adj2" fmla="val 50000"/>
          </a:avLst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400049</xdr:colOff>
      <xdr:row>3</xdr:row>
      <xdr:rowOff>159850</xdr:rowOff>
    </xdr:from>
    <xdr:ext cx="5324476" cy="840088"/>
    <xdr:sp macro="" textlink="">
      <xdr:nvSpPr>
        <xdr:cNvPr id="9" name="角丸四角形 10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 rot="10800000" flipV="1">
          <a:off x="2628899" y="674200"/>
          <a:ext cx="5324476" cy="840088"/>
        </a:xfrm>
        <a:prstGeom prst="roundRect">
          <a:avLst/>
        </a:prstGeom>
        <a:solidFill>
          <a:srgbClr val="FF0000">
            <a:alpha val="5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2000" b="1" u="sng" baseline="0">
              <a:solidFill>
                <a:srgbClr val="FFFF00"/>
              </a:solidFill>
            </a:rPr>
            <a:t>現場ごとに</a:t>
          </a:r>
          <a:r>
            <a:rPr kumimoji="1" lang="en-US" altLang="ja-JP" sz="2000" b="1" u="sng" baseline="0">
              <a:solidFill>
                <a:srgbClr val="FFFF00"/>
              </a:solidFill>
            </a:rPr>
            <a:t>1</a:t>
          </a:r>
          <a:r>
            <a:rPr kumimoji="1" lang="ja-JP" altLang="en-US" sz="2000" b="1" u="sng" baseline="0">
              <a:solidFill>
                <a:srgbClr val="FFFF00"/>
              </a:solidFill>
            </a:rPr>
            <a:t>枚　</a:t>
          </a:r>
          <a:r>
            <a:rPr kumimoji="1" lang="ja-JP" altLang="en-US" sz="2000">
              <a:solidFill>
                <a:sysClr val="windowText" lastClr="000000"/>
              </a:solidFill>
            </a:rPr>
            <a:t>明細書を作成して下さい。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下記、</a:t>
          </a:r>
          <a:r>
            <a:rPr kumimoji="1" lang="ja-JP" altLang="en-US" sz="2000" b="1" u="sng">
              <a:solidFill>
                <a:srgbClr val="FFFF00"/>
              </a:solidFill>
            </a:rPr>
            <a:t>①～④を記入下さい。</a:t>
          </a:r>
          <a:endParaRPr kumimoji="1" lang="en-US" altLang="ja-JP" sz="2000" b="1" u="sng">
            <a:solidFill>
              <a:srgbClr val="FFFF00"/>
            </a:solidFill>
          </a:endParaRPr>
        </a:p>
      </xdr:txBody>
    </xdr:sp>
    <xdr:clientData/>
  </xdr:oneCellAnchor>
  <xdr:oneCellAnchor>
    <xdr:from>
      <xdr:col>11</xdr:col>
      <xdr:colOff>295275</xdr:colOff>
      <xdr:row>9</xdr:row>
      <xdr:rowOff>38100</xdr:rowOff>
    </xdr:from>
    <xdr:ext cx="697627" cy="75918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7324725" y="1581150"/>
          <a:ext cx="697627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0">
              <a:solidFill>
                <a:srgbClr val="FF0000"/>
              </a:solidFill>
            </a:rPr>
            <a:t>①</a:t>
          </a:r>
        </a:p>
      </xdr:txBody>
    </xdr:sp>
    <xdr:clientData/>
  </xdr:oneCellAnchor>
  <xdr:oneCellAnchor>
    <xdr:from>
      <xdr:col>6</xdr:col>
      <xdr:colOff>638175</xdr:colOff>
      <xdr:row>22</xdr:row>
      <xdr:rowOff>66675</xdr:rowOff>
    </xdr:from>
    <xdr:ext cx="697627" cy="75918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4238625" y="4429125"/>
          <a:ext cx="697627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0">
              <a:solidFill>
                <a:srgbClr val="FF0000"/>
              </a:solidFill>
            </a:rPr>
            <a:t>②</a:t>
          </a:r>
        </a:p>
      </xdr:txBody>
    </xdr:sp>
    <xdr:clientData/>
  </xdr:oneCellAnchor>
  <xdr:oneCellAnchor>
    <xdr:from>
      <xdr:col>11</xdr:col>
      <xdr:colOff>333375</xdr:colOff>
      <xdr:row>33</xdr:row>
      <xdr:rowOff>228600</xdr:rowOff>
    </xdr:from>
    <xdr:ext cx="697627" cy="75918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7362825" y="7324725"/>
          <a:ext cx="697627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0">
              <a:solidFill>
                <a:srgbClr val="FF0000"/>
              </a:solidFill>
            </a:rPr>
            <a:t>③</a:t>
          </a:r>
        </a:p>
      </xdr:txBody>
    </xdr:sp>
    <xdr:clientData/>
  </xdr:oneCellAnchor>
  <xdr:oneCellAnchor>
    <xdr:from>
      <xdr:col>11</xdr:col>
      <xdr:colOff>428625</xdr:colOff>
      <xdr:row>50</xdr:row>
      <xdr:rowOff>47625</xdr:rowOff>
    </xdr:from>
    <xdr:ext cx="697627" cy="759182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7458075" y="11239500"/>
          <a:ext cx="697627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0">
              <a:solidFill>
                <a:srgbClr val="FF0000"/>
              </a:solidFill>
            </a:rPr>
            <a:t>④</a:t>
          </a:r>
        </a:p>
      </xdr:txBody>
    </xdr:sp>
    <xdr:clientData/>
  </xdr:oneCellAnchor>
  <xdr:oneCellAnchor>
    <xdr:from>
      <xdr:col>4</xdr:col>
      <xdr:colOff>19050</xdr:colOff>
      <xdr:row>67</xdr:row>
      <xdr:rowOff>104775</xdr:rowOff>
    </xdr:from>
    <xdr:ext cx="5973536" cy="471122"/>
    <xdr:sp macro="" textlink="">
      <xdr:nvSpPr>
        <xdr:cNvPr id="17" name="角丸四角形 18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 rot="10800000" flipV="1">
          <a:off x="2247900" y="15249525"/>
          <a:ext cx="5973536" cy="471122"/>
        </a:xfrm>
        <a:prstGeom prst="roundRect">
          <a:avLst/>
        </a:prstGeom>
        <a:solidFill>
          <a:srgbClr val="FF0000">
            <a:alpha val="5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2000" b="1" u="sng">
              <a:solidFill>
                <a:sysClr val="windowText" lastClr="000000"/>
              </a:solidFill>
            </a:rPr>
            <a:t>※</a:t>
          </a:r>
          <a:r>
            <a:rPr kumimoji="1" lang="ja-JP" altLang="en-US" sz="2000" b="1" u="sng">
              <a:solidFill>
                <a:sysClr val="windowText" lastClr="000000"/>
              </a:solidFill>
            </a:rPr>
            <a:t>シートは</a:t>
          </a:r>
          <a:r>
            <a:rPr kumimoji="1" lang="ja-JP" altLang="en-US" sz="2000" b="1" u="sng">
              <a:solidFill>
                <a:srgbClr val="FFFF00"/>
              </a:solidFill>
            </a:rPr>
            <a:t>必ず「請求書①」から</a:t>
          </a:r>
          <a:r>
            <a:rPr kumimoji="1" lang="ja-JP" altLang="en-US" sz="2000" b="1" u="sng">
              <a:solidFill>
                <a:sysClr val="windowText" lastClr="000000"/>
              </a:solidFill>
            </a:rPr>
            <a:t>順番に使って下さい。</a:t>
          </a:r>
          <a:endParaRPr kumimoji="1" lang="en-US" altLang="ja-JP" sz="2000" b="1" u="sng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1</xdr:col>
      <xdr:colOff>133350</xdr:colOff>
      <xdr:row>64</xdr:row>
      <xdr:rowOff>111125</xdr:rowOff>
    </xdr:from>
    <xdr:to>
      <xdr:col>14</xdr:col>
      <xdr:colOff>17946</xdr:colOff>
      <xdr:row>66</xdr:row>
      <xdr:rowOff>31750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26" b="15615"/>
        <a:stretch/>
      </xdr:blipFill>
      <xdr:spPr>
        <a:xfrm>
          <a:off x="819150" y="14741525"/>
          <a:ext cx="8638071" cy="263525"/>
        </a:xfrm>
        <a:prstGeom prst="rect">
          <a:avLst/>
        </a:prstGeom>
      </xdr:spPr>
    </xdr:pic>
    <xdr:clientData/>
  </xdr:twoCellAnchor>
  <xdr:twoCellAnchor>
    <xdr:from>
      <xdr:col>3</xdr:col>
      <xdr:colOff>676274</xdr:colOff>
      <xdr:row>64</xdr:row>
      <xdr:rowOff>25399</xdr:rowOff>
    </xdr:from>
    <xdr:to>
      <xdr:col>5</xdr:col>
      <xdr:colOff>28575</xdr:colOff>
      <xdr:row>66</xdr:row>
      <xdr:rowOff>136524</xdr:rowOff>
    </xdr:to>
    <xdr:sp macro="" textlink="">
      <xdr:nvSpPr>
        <xdr:cNvPr id="19" name="角丸四角形 20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2219324" y="14655799"/>
          <a:ext cx="723901" cy="4540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82550</xdr:colOff>
      <xdr:row>60</xdr:row>
      <xdr:rowOff>47625</xdr:rowOff>
    </xdr:from>
    <xdr:to>
      <xdr:col>4</xdr:col>
      <xdr:colOff>676275</xdr:colOff>
      <xdr:row>63</xdr:row>
      <xdr:rowOff>146050</xdr:rowOff>
    </xdr:to>
    <xdr:sp macro="" textlink="">
      <xdr:nvSpPr>
        <xdr:cNvPr id="20" name="上矢印 2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2311400" y="13992225"/>
          <a:ext cx="593725" cy="612775"/>
        </a:xfrm>
        <a:prstGeom prst="upArrow">
          <a:avLst/>
        </a:prstGeom>
        <a:solidFill>
          <a:srgbClr val="FF0000">
            <a:alpha val="5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0</xdr:colOff>
      <xdr:row>0</xdr:row>
      <xdr:rowOff>9526</xdr:rowOff>
    </xdr:from>
    <xdr:ext cx="3600450" cy="492443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 rot="10800000" flipV="1">
          <a:off x="0" y="9526"/>
          <a:ext cx="3600450" cy="492443"/>
        </a:xfrm>
        <a:prstGeom prst="rect">
          <a:avLst/>
        </a:prstGeom>
        <a:solidFill>
          <a:srgbClr val="FF0000">
            <a:alpha val="5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請 求 明 細 書 について</a:t>
          </a:r>
          <a:endParaRPr kumimoji="1" lang="en-US" altLang="ja-JP" sz="24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3</xdr:col>
      <xdr:colOff>657226</xdr:colOff>
      <xdr:row>99</xdr:row>
      <xdr:rowOff>14055</xdr:rowOff>
    </xdr:from>
    <xdr:to>
      <xdr:col>12</xdr:col>
      <xdr:colOff>609600</xdr:colOff>
      <xdr:row>131</xdr:row>
      <xdr:rowOff>9524</xdr:rowOff>
    </xdr:to>
    <xdr:sp macro="" textlink="">
      <xdr:nvSpPr>
        <xdr:cNvPr id="22" name="フローチャート: 複数書類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2200276" y="20359455"/>
          <a:ext cx="6276974" cy="5481869"/>
        </a:xfrm>
        <a:prstGeom prst="flowChartMultidocumen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71</xdr:row>
      <xdr:rowOff>28606</xdr:rowOff>
    </xdr:from>
    <xdr:ext cx="3600450" cy="492443"/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 rot="10800000" flipV="1">
          <a:off x="0" y="15849631"/>
          <a:ext cx="3600450" cy="492443"/>
        </a:xfrm>
        <a:prstGeom prst="rect">
          <a:avLst/>
        </a:prstGeom>
        <a:solidFill>
          <a:srgbClr val="FF0000">
            <a:alpha val="5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総 括 請 求 書 について</a:t>
          </a:r>
          <a:endParaRPr kumimoji="1" lang="en-US" altLang="ja-JP" sz="2400">
            <a:solidFill>
              <a:sysClr val="windowText" lastClr="000000"/>
            </a:solidFill>
          </a:endParaRPr>
        </a:p>
      </xdr:txBody>
    </xdr:sp>
    <xdr:clientData/>
  </xdr:oneCellAnchor>
  <xdr:twoCellAnchor editAs="absolute">
    <xdr:from>
      <xdr:col>0</xdr:col>
      <xdr:colOff>180975</xdr:colOff>
      <xdr:row>76</xdr:row>
      <xdr:rowOff>74780</xdr:rowOff>
    </xdr:from>
    <xdr:to>
      <xdr:col>15</xdr:col>
      <xdr:colOff>504825</xdr:colOff>
      <xdr:row>98</xdr:row>
      <xdr:rowOff>47625</xdr:rowOff>
    </xdr:to>
    <xdr:sp macro="" textlink="">
      <xdr:nvSpPr>
        <xdr:cNvPr id="24" name="角丸四角形 25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 rot="10800000" flipV="1">
          <a:off x="180975" y="16476830"/>
          <a:ext cx="10191750" cy="3744745"/>
        </a:xfrm>
        <a:prstGeom prst="roundRect">
          <a:avLst/>
        </a:prstGeom>
        <a:solidFill>
          <a:srgbClr val="FF0000">
            <a:alpha val="5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請求書は、</a:t>
          </a:r>
          <a:r>
            <a:rPr kumimoji="1" lang="ja-JP" altLang="en-US" sz="2000" b="1" u="sng" baseline="0">
              <a:solidFill>
                <a:srgbClr val="FFFF00"/>
              </a:solidFill>
            </a:rPr>
            <a:t>必ず総括請求書を添付して下さい。（</a:t>
          </a:r>
          <a:r>
            <a:rPr kumimoji="1" lang="en-US" altLang="ja-JP" sz="2000" b="1" u="sng" baseline="0">
              <a:solidFill>
                <a:srgbClr val="FFFF00"/>
              </a:solidFill>
            </a:rPr>
            <a:t>1</a:t>
          </a:r>
          <a:r>
            <a:rPr kumimoji="1" lang="ja-JP" altLang="en-US" sz="2000" b="1" u="sng" baseline="0">
              <a:solidFill>
                <a:srgbClr val="FFFF00"/>
              </a:solidFill>
            </a:rPr>
            <a:t>つの現場だけでも）</a:t>
          </a:r>
          <a:endParaRPr kumimoji="1" lang="en-US" altLang="ja-JP" sz="2000" b="1" u="sng" baseline="0">
            <a:solidFill>
              <a:srgbClr val="FFFF00"/>
            </a:solidFill>
          </a:endParaRPr>
        </a:p>
        <a:p>
          <a:pPr algn="l"/>
          <a:r>
            <a:rPr kumimoji="1" lang="en-US" altLang="ja-JP" sz="2000" b="1" u="sng" baseline="0">
              <a:solidFill>
                <a:srgbClr val="FFFF00"/>
              </a:solidFill>
            </a:rPr>
            <a:t>※</a:t>
          </a:r>
          <a:r>
            <a:rPr kumimoji="1" lang="ja-JP" altLang="en-US" sz="2000" b="1" u="sng" baseline="0">
              <a:solidFill>
                <a:srgbClr val="FFFF00"/>
              </a:solidFill>
            </a:rPr>
            <a:t>総括請求書がインボイス対応しております。請求明細書だけでは✖です。</a:t>
          </a:r>
          <a:endParaRPr kumimoji="1" lang="en-US" altLang="ja-JP" sz="2000" b="1" u="sng" baseline="0">
            <a:solidFill>
              <a:srgbClr val="FFFF00"/>
            </a:solidFill>
          </a:endParaRPr>
        </a:p>
        <a:p>
          <a:pPr algn="l"/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総括請求書は、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請求書①～⑮のシートに記入した内容が反映されるようになっています</a:t>
          </a:r>
          <a:r>
            <a:rPr kumimoji="1" lang="ja-JP" altLang="en-US" sz="2000" b="1" u="none" baseline="0">
              <a:solidFill>
                <a:sysClr val="windowText" lastClr="000000"/>
              </a:solidFill>
            </a:rPr>
            <a:t>。</a:t>
          </a:r>
          <a:endParaRPr kumimoji="1" lang="en-US" altLang="ja-JP" sz="2000" b="1" u="none" baseline="0">
            <a:solidFill>
              <a:sysClr val="windowText" lastClr="000000"/>
            </a:solidFill>
          </a:endParaRPr>
        </a:p>
        <a:p>
          <a:pPr algn="l"/>
          <a:endParaRPr kumimoji="1" lang="en-US" altLang="ja-JP" sz="2000" b="1" u="none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 b="1" u="sng" baseline="0">
              <a:solidFill>
                <a:sysClr val="windowText" lastClr="000000"/>
              </a:solidFill>
            </a:rPr>
            <a:t>貴社情報、下記、</a:t>
          </a:r>
          <a:r>
            <a:rPr kumimoji="1" lang="ja-JP" altLang="en-US" sz="2000" b="1" u="sng" baseline="0">
              <a:solidFill>
                <a:srgbClr val="FFFF00"/>
              </a:solidFill>
            </a:rPr>
            <a:t>⑥～⑦を記入下さい。</a:t>
          </a:r>
          <a:endParaRPr kumimoji="1" lang="en-US" altLang="ja-JP" sz="2000" b="1" u="sng" baseline="0">
            <a:solidFill>
              <a:srgbClr val="FFFF00"/>
            </a:solidFill>
          </a:endParaRPr>
        </a:p>
        <a:p>
          <a:pPr algn="l"/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作成した請求明細書の金額と一致していることを確認し</a:t>
          </a:r>
          <a:r>
            <a:rPr kumimoji="1" lang="ja-JP" altLang="en-US" sz="2000" b="1" i="0" u="sng">
              <a:solidFill>
                <a:srgbClr val="FFFF00"/>
              </a:solidFill>
            </a:rPr>
            <a:t>捺印</a:t>
          </a:r>
          <a:r>
            <a:rPr kumimoji="1" lang="ja-JP" altLang="en-US" sz="2000" b="0" i="0" u="sng">
              <a:solidFill>
                <a:srgbClr val="FFFF00"/>
              </a:solidFill>
            </a:rPr>
            <a:t>し</a:t>
          </a:r>
          <a:r>
            <a:rPr kumimoji="1" lang="ja-JP" altLang="en-US" sz="2000" b="0" u="sng">
              <a:solidFill>
                <a:srgbClr val="FFFF00"/>
              </a:solidFill>
            </a:rPr>
            <a:t>たもの</a:t>
          </a:r>
          <a:r>
            <a:rPr kumimoji="1" lang="ja-JP" altLang="en-US" sz="2000">
              <a:solidFill>
                <a:sysClr val="windowText" lastClr="000000"/>
              </a:solidFill>
            </a:rPr>
            <a:t>を提出下さい。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7</xdr:col>
      <xdr:colOff>8429</xdr:colOff>
      <xdr:row>104</xdr:row>
      <xdr:rowOff>92075</xdr:rowOff>
    </xdr:from>
    <xdr:ext cx="3225371" cy="35907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4294679" y="21294725"/>
          <a:ext cx="322537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600" u="dbl">
              <a:solidFill>
                <a:schemeClr val="bg1"/>
              </a:solidFill>
            </a:rPr>
            <a:t>請求明細書　　　　　　　請求番号　</a:t>
          </a:r>
          <a:r>
            <a:rPr kumimoji="1" lang="en-US" altLang="ja-JP" sz="1600" u="dbl">
              <a:solidFill>
                <a:schemeClr val="bg1"/>
              </a:solidFill>
            </a:rPr>
            <a:t>1</a:t>
          </a:r>
          <a:endParaRPr kumimoji="1" lang="ja-JP" altLang="en-US" sz="16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1</xdr:col>
      <xdr:colOff>190500</xdr:colOff>
      <xdr:row>157</xdr:row>
      <xdr:rowOff>34925</xdr:rowOff>
    </xdr:from>
    <xdr:to>
      <xdr:col>14</xdr:col>
      <xdr:colOff>113196</xdr:colOff>
      <xdr:row>158</xdr:row>
      <xdr:rowOff>123825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26" b="15615"/>
        <a:stretch/>
      </xdr:blipFill>
      <xdr:spPr>
        <a:xfrm>
          <a:off x="876300" y="46440725"/>
          <a:ext cx="8676171" cy="260350"/>
        </a:xfrm>
        <a:prstGeom prst="rect">
          <a:avLst/>
        </a:prstGeom>
      </xdr:spPr>
    </xdr:pic>
    <xdr:clientData/>
  </xdr:twoCellAnchor>
  <xdr:twoCellAnchor>
    <xdr:from>
      <xdr:col>2</xdr:col>
      <xdr:colOff>323850</xdr:colOff>
      <xdr:row>156</xdr:row>
      <xdr:rowOff>123824</xdr:rowOff>
    </xdr:from>
    <xdr:to>
      <xdr:col>4</xdr:col>
      <xdr:colOff>76200</xdr:colOff>
      <xdr:row>159</xdr:row>
      <xdr:rowOff>53974</xdr:rowOff>
    </xdr:to>
    <xdr:sp macro="" textlink="">
      <xdr:nvSpPr>
        <xdr:cNvPr id="27" name="角丸四角形 28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1438275" y="46358174"/>
          <a:ext cx="866775" cy="4445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95250</xdr:colOff>
      <xdr:row>159</xdr:row>
      <xdr:rowOff>123825</xdr:rowOff>
    </xdr:from>
    <xdr:ext cx="184731" cy="342786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781050" y="46872525"/>
          <a:ext cx="18473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6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57150</xdr:colOff>
      <xdr:row>152</xdr:row>
      <xdr:rowOff>152400</xdr:rowOff>
    </xdr:from>
    <xdr:to>
      <xdr:col>3</xdr:col>
      <xdr:colOff>650875</xdr:colOff>
      <xdr:row>156</xdr:row>
      <xdr:rowOff>79375</xdr:rowOff>
    </xdr:to>
    <xdr:sp macro="" textlink="">
      <xdr:nvSpPr>
        <xdr:cNvPr id="30" name="上矢印 3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600200" y="29860875"/>
          <a:ext cx="593725" cy="612775"/>
        </a:xfrm>
        <a:prstGeom prst="upArrow">
          <a:avLst/>
        </a:prstGeom>
        <a:solidFill>
          <a:srgbClr val="FF0000">
            <a:alpha val="5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0</xdr:col>
      <xdr:colOff>400049</xdr:colOff>
      <xdr:row>159</xdr:row>
      <xdr:rowOff>114301</xdr:rowOff>
    </xdr:from>
    <xdr:to>
      <xdr:col>15</xdr:col>
      <xdr:colOff>95249</xdr:colOff>
      <xdr:row>162</xdr:row>
      <xdr:rowOff>71073</xdr:rowOff>
    </xdr:to>
    <xdr:sp macro="" textlink="">
      <xdr:nvSpPr>
        <xdr:cNvPr id="31" name="角丸四角形 32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 rot="10800000" flipV="1">
          <a:off x="400049" y="30746701"/>
          <a:ext cx="9563100" cy="471122"/>
        </a:xfrm>
        <a:prstGeom prst="roundRect">
          <a:avLst/>
        </a:prstGeom>
        <a:solidFill>
          <a:srgbClr val="FF0000">
            <a:alpha val="5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000" b="1">
              <a:solidFill>
                <a:sysClr val="windowText" lastClr="000000"/>
              </a:solidFill>
            </a:rPr>
            <a:t>※</a:t>
          </a:r>
          <a:r>
            <a:rPr kumimoji="1" lang="ja-JP" altLang="ja-JP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内容の確認</a:t>
          </a: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ja-JP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し、</a:t>
          </a:r>
          <a:r>
            <a:rPr kumimoji="1" lang="ja-JP" altLang="ja-JP" sz="2000" b="1" u="sng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印刷。</a:t>
          </a:r>
          <a:r>
            <a:rPr kumimoji="1" lang="ja-JP" altLang="en-US" sz="2000" b="1" u="sng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捺印して</a:t>
          </a:r>
          <a:r>
            <a:rPr kumimoji="1" lang="ja-JP" altLang="en-US" sz="2000" b="1" u="none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20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総括請求書</a:t>
          </a:r>
          <a:r>
            <a:rPr kumimoji="1" lang="en-US" altLang="ja-JP" sz="20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】+【</a:t>
          </a:r>
          <a:r>
            <a:rPr kumimoji="1" lang="ja-JP" altLang="en-US" sz="20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請求明細書</a:t>
          </a:r>
          <a:r>
            <a:rPr kumimoji="1" lang="en-US" altLang="ja-JP" sz="20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en-US" sz="20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en-US" sz="2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提出下さい。</a:t>
          </a:r>
          <a:endParaRPr lang="ja-JP" altLang="ja-JP" sz="2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oneCell">
    <xdr:from>
      <xdr:col>3</xdr:col>
      <xdr:colOff>285750</xdr:colOff>
      <xdr:row>106</xdr:row>
      <xdr:rowOff>123825</xdr:rowOff>
    </xdr:from>
    <xdr:to>
      <xdr:col>11</xdr:col>
      <xdr:colOff>229358</xdr:colOff>
      <xdr:row>151</xdr:row>
      <xdr:rowOff>153481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21945600"/>
          <a:ext cx="5430008" cy="774490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400050</xdr:colOff>
      <xdr:row>142</xdr:row>
      <xdr:rowOff>123824</xdr:rowOff>
    </xdr:from>
    <xdr:to>
      <xdr:col>6</xdr:col>
      <xdr:colOff>295275</xdr:colOff>
      <xdr:row>151</xdr:row>
      <xdr:rowOff>133349</xdr:rowOff>
    </xdr:to>
    <xdr:sp macro="" textlink="">
      <xdr:nvSpPr>
        <xdr:cNvPr id="52" name="角丸四角形 5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>
          <a:off x="1943100" y="28117799"/>
          <a:ext cx="1952625" cy="15525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371475</xdr:colOff>
      <xdr:row>139</xdr:row>
      <xdr:rowOff>0</xdr:rowOff>
    </xdr:from>
    <xdr:ext cx="697627" cy="759182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2600325" y="27203400"/>
          <a:ext cx="697627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0">
              <a:solidFill>
                <a:srgbClr val="FF0000"/>
              </a:solidFill>
            </a:rPr>
            <a:t>⑦</a:t>
          </a:r>
        </a:p>
      </xdr:txBody>
    </xdr:sp>
    <xdr:clientData/>
  </xdr:oneCellAnchor>
  <xdr:twoCellAnchor editAs="oneCell">
    <xdr:from>
      <xdr:col>10</xdr:col>
      <xdr:colOff>69520</xdr:colOff>
      <xdr:row>110</xdr:row>
      <xdr:rowOff>39256</xdr:rowOff>
    </xdr:from>
    <xdr:to>
      <xdr:col>11</xdr:col>
      <xdr:colOff>74338</xdr:colOff>
      <xdr:row>114</xdr:row>
      <xdr:rowOff>84239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84" t="19507" r="39996" b="71780"/>
        <a:stretch/>
      </xdr:blipFill>
      <xdr:spPr>
        <a:xfrm rot="-120000">
          <a:off x="6413170" y="22270606"/>
          <a:ext cx="690618" cy="730783"/>
        </a:xfrm>
        <a:prstGeom prst="rect">
          <a:avLst/>
        </a:prstGeom>
      </xdr:spPr>
    </xdr:pic>
    <xdr:clientData/>
  </xdr:twoCellAnchor>
  <xdr:twoCellAnchor>
    <xdr:from>
      <xdr:col>10</xdr:col>
      <xdr:colOff>114300</xdr:colOff>
      <xdr:row>110</xdr:row>
      <xdr:rowOff>76199</xdr:rowOff>
    </xdr:from>
    <xdr:to>
      <xdr:col>11</xdr:col>
      <xdr:colOff>38100</xdr:colOff>
      <xdr:row>114</xdr:row>
      <xdr:rowOff>9524</xdr:rowOff>
    </xdr:to>
    <xdr:sp macro="" textlink="">
      <xdr:nvSpPr>
        <xdr:cNvPr id="50" name="角丸四角形 5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6457950" y="22307549"/>
          <a:ext cx="609600" cy="6191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110</xdr:row>
      <xdr:rowOff>123825</xdr:rowOff>
    </xdr:from>
    <xdr:to>
      <xdr:col>10</xdr:col>
      <xdr:colOff>478130</xdr:colOff>
      <xdr:row>112</xdr:row>
      <xdr:rowOff>56642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6496050" y="226314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  <xdr:twoCellAnchor>
    <xdr:from>
      <xdr:col>10</xdr:col>
      <xdr:colOff>200025</xdr:colOff>
      <xdr:row>110</xdr:row>
      <xdr:rowOff>133350</xdr:rowOff>
    </xdr:from>
    <xdr:to>
      <xdr:col>10</xdr:col>
      <xdr:colOff>428625</xdr:colOff>
      <xdr:row>112</xdr:row>
      <xdr:rowOff>19050</xdr:rowOff>
    </xdr:to>
    <xdr:sp macro="" textlink="">
      <xdr:nvSpPr>
        <xdr:cNvPr id="55" name="フローチャート: 結合子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/>
        </xdr:cNvSpPr>
      </xdr:nvSpPr>
      <xdr:spPr>
        <a:xfrm>
          <a:off x="6543675" y="22640925"/>
          <a:ext cx="228600" cy="228600"/>
        </a:xfrm>
        <a:prstGeom prst="flowChartConnector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85725</xdr:colOff>
      <xdr:row>106</xdr:row>
      <xdr:rowOff>133350</xdr:rowOff>
    </xdr:from>
    <xdr:ext cx="697627" cy="75918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6429375" y="21678900"/>
          <a:ext cx="697627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0">
              <a:solidFill>
                <a:srgbClr val="FF0000"/>
              </a:solidFill>
            </a:rPr>
            <a:t>⑤</a:t>
          </a:r>
        </a:p>
      </xdr:txBody>
    </xdr:sp>
    <xdr:clientData/>
  </xdr:oneCellAnchor>
  <xdr:twoCellAnchor>
    <xdr:from>
      <xdr:col>7</xdr:col>
      <xdr:colOff>285750</xdr:colOff>
      <xdr:row>110</xdr:row>
      <xdr:rowOff>76201</xdr:rowOff>
    </xdr:from>
    <xdr:to>
      <xdr:col>10</xdr:col>
      <xdr:colOff>447675</xdr:colOff>
      <xdr:row>116</xdr:row>
      <xdr:rowOff>95251</xdr:rowOff>
    </xdr:to>
    <xdr:sp macro="" textlink="">
      <xdr:nvSpPr>
        <xdr:cNvPr id="58" name="角丸四角形 5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4572000" y="22307551"/>
          <a:ext cx="2219325" cy="10477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390525</xdr:colOff>
      <xdr:row>111</xdr:row>
      <xdr:rowOff>19050</xdr:rowOff>
    </xdr:from>
    <xdr:ext cx="697627" cy="759182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/>
      </xdr:nvSpPr>
      <xdr:spPr>
        <a:xfrm>
          <a:off x="3990975" y="22421850"/>
          <a:ext cx="697627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0">
              <a:solidFill>
                <a:srgbClr val="FF0000"/>
              </a:solidFill>
            </a:rPr>
            <a:t>⑥</a:t>
          </a:r>
        </a:p>
      </xdr:txBody>
    </xdr:sp>
    <xdr:clientData/>
  </xdr:oneCellAnchor>
  <xdr:oneCellAnchor>
    <xdr:from>
      <xdr:col>7</xdr:col>
      <xdr:colOff>488034</xdr:colOff>
      <xdr:row>101</xdr:row>
      <xdr:rowOff>114300</xdr:rowOff>
    </xdr:from>
    <xdr:ext cx="3225371" cy="359073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/>
      </xdr:nvSpPr>
      <xdr:spPr>
        <a:xfrm>
          <a:off x="4774284" y="20802600"/>
          <a:ext cx="322537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600" u="dbl">
              <a:solidFill>
                <a:schemeClr val="bg1"/>
              </a:solidFill>
            </a:rPr>
            <a:t>請求明細書　　　　　　　請求番号　</a:t>
          </a:r>
          <a:r>
            <a:rPr kumimoji="1" lang="en-US" altLang="ja-JP" sz="1600" u="dbl">
              <a:solidFill>
                <a:schemeClr val="bg1"/>
              </a:solidFill>
            </a:rPr>
            <a:t>2</a:t>
          </a:r>
          <a:endParaRPr kumimoji="1" lang="ja-JP" altLang="en-US" sz="1600">
            <a:solidFill>
              <a:schemeClr val="bg1"/>
            </a:solidFill>
          </a:endParaRPr>
        </a:p>
      </xdr:txBody>
    </xdr:sp>
    <xdr:clientData/>
  </xdr:oneCellAnchor>
  <xdr:oneCellAnchor>
    <xdr:from>
      <xdr:col>8</xdr:col>
      <xdr:colOff>278484</xdr:colOff>
      <xdr:row>98</xdr:row>
      <xdr:rowOff>161925</xdr:rowOff>
    </xdr:from>
    <xdr:ext cx="3225371" cy="359073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/>
      </xdr:nvSpPr>
      <xdr:spPr>
        <a:xfrm>
          <a:off x="5250534" y="20335875"/>
          <a:ext cx="322537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600" u="dbl">
              <a:solidFill>
                <a:schemeClr val="bg1"/>
              </a:solidFill>
            </a:rPr>
            <a:t>請求明細書　　　　　　　請求番号　</a:t>
          </a:r>
          <a:r>
            <a:rPr kumimoji="1" lang="en-US" altLang="ja-JP" sz="1600" u="dbl">
              <a:solidFill>
                <a:schemeClr val="bg1"/>
              </a:solidFill>
            </a:rPr>
            <a:t>3</a:t>
          </a:r>
          <a:endParaRPr kumimoji="1" lang="ja-JP" altLang="en-US" sz="1600">
            <a:solidFill>
              <a:schemeClr val="bg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38100</xdr:rowOff>
    </xdr:from>
    <xdr:to>
      <xdr:col>9</xdr:col>
      <xdr:colOff>1181101</xdr:colOff>
      <xdr:row>2</xdr:row>
      <xdr:rowOff>95250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66850" y="38100"/>
          <a:ext cx="5181601" cy="523875"/>
        </a:xfrm>
        <a:prstGeom prst="leftArrowCallout">
          <a:avLst>
            <a:gd name="adj1" fmla="val 21364"/>
            <a:gd name="adj2" fmla="val 28636"/>
            <a:gd name="adj3" fmla="val 45000"/>
            <a:gd name="adj4" fmla="val 7598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ここに年月を手入力して下さい。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4</xdr:row>
      <xdr:rowOff>9525</xdr:rowOff>
    </xdr:from>
    <xdr:to>
      <xdr:col>11</xdr:col>
      <xdr:colOff>19050</xdr:colOff>
      <xdr:row>4</xdr:row>
      <xdr:rowOff>276225</xdr:rowOff>
    </xdr:to>
    <xdr:grpSp>
      <xdr:nvGrpSpPr>
        <xdr:cNvPr id="2" name="グループ化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7096125" y="1038225"/>
          <a:ext cx="304800" cy="266700"/>
          <a:chOff x="7000406" y="1028700"/>
          <a:chExt cx="286229" cy="26670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 txBox="1"/>
        </xdr:nvSpPr>
        <xdr:spPr bwMode="auto">
          <a:xfrm>
            <a:off x="7000406" y="1028700"/>
            <a:ext cx="286229" cy="2667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solidFill>
                  <a:sysClr val="windowText" lastClr="000000"/>
                </a:solidFill>
              </a:rPr>
              <a:t>印</a:t>
            </a:r>
          </a:p>
        </xdr:txBody>
      </xdr:sp>
      <xdr:sp macro="" textlink="">
        <xdr:nvSpPr>
          <xdr:cNvPr id="4" name="フローチャート: 結合子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 noChangeAspect="1"/>
          </xdr:cNvSpPr>
        </xdr:nvSpPr>
        <xdr:spPr bwMode="auto">
          <a:xfrm>
            <a:off x="7057650" y="1038225"/>
            <a:ext cx="200353" cy="228600"/>
          </a:xfrm>
          <a:prstGeom prst="flowChartConnector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35</xdr:row>
          <xdr:rowOff>19050</xdr:rowOff>
        </xdr:from>
        <xdr:to>
          <xdr:col>1</xdr:col>
          <xdr:colOff>333375</xdr:colOff>
          <xdr:row>35</xdr:row>
          <xdr:rowOff>285750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4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6600" mc:Ignorable="a14" a14:legacySpreadsheetColorIndex="5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35</xdr:row>
          <xdr:rowOff>47625</xdr:rowOff>
        </xdr:from>
        <xdr:to>
          <xdr:col>3</xdr:col>
          <xdr:colOff>0</xdr:colOff>
          <xdr:row>35</xdr:row>
          <xdr:rowOff>247650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4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70330-803A-4F45-980D-EB464FC64DD5}">
  <sheetPr>
    <tabColor rgb="FFFFFF00"/>
  </sheetPr>
  <dimension ref="B11:O67"/>
  <sheetViews>
    <sheetView tabSelected="1" view="pageBreakPreview" zoomScaleNormal="70" zoomScaleSheetLayoutView="100" workbookViewId="0">
      <selection activeCell="R70" sqref="R70"/>
    </sheetView>
  </sheetViews>
  <sheetFormatPr defaultRowHeight="13.5" x14ac:dyDescent="0.15"/>
  <cols>
    <col min="2" max="3" width="5.625" customWidth="1"/>
    <col min="12" max="12" width="11" customWidth="1"/>
    <col min="13" max="13" width="11.625" customWidth="1"/>
    <col min="15" max="15" width="5.625" customWidth="1"/>
  </cols>
  <sheetData>
    <row r="11" spans="2:15" ht="27" customHeight="1" x14ac:dyDescent="0.15">
      <c r="B11" s="48"/>
      <c r="C11" s="49"/>
      <c r="D11" s="195" t="s">
        <v>72</v>
      </c>
      <c r="E11" s="195"/>
      <c r="F11" s="195"/>
      <c r="G11" s="195"/>
      <c r="H11" s="195"/>
      <c r="I11" s="195"/>
      <c r="J11" s="195"/>
      <c r="K11" s="195"/>
      <c r="L11" s="195"/>
      <c r="M11" s="195"/>
      <c r="N11" s="50"/>
      <c r="O11" s="48"/>
    </row>
    <row r="12" spans="2:15" x14ac:dyDescent="0.15">
      <c r="B12" s="51"/>
      <c r="C12" s="52"/>
      <c r="D12" s="53"/>
      <c r="E12" s="53"/>
      <c r="F12" s="53"/>
      <c r="G12" s="53"/>
      <c r="H12" s="196"/>
      <c r="I12" s="196"/>
      <c r="J12" s="196"/>
      <c r="K12" s="53"/>
      <c r="L12" s="54" t="s">
        <v>6</v>
      </c>
      <c r="M12" s="55">
        <v>45230</v>
      </c>
      <c r="N12" s="56"/>
      <c r="O12" s="51"/>
    </row>
    <row r="13" spans="2:15" x14ac:dyDescent="0.15">
      <c r="C13" s="57"/>
      <c r="D13" s="53"/>
      <c r="E13" s="53"/>
      <c r="F13" s="53"/>
      <c r="G13" s="53"/>
      <c r="H13" s="53"/>
      <c r="I13" s="53"/>
      <c r="J13" s="53"/>
      <c r="K13" s="53"/>
      <c r="L13" s="58" t="s">
        <v>5</v>
      </c>
      <c r="M13" s="58">
        <v>1</v>
      </c>
      <c r="N13" s="56"/>
    </row>
    <row r="14" spans="2:15" ht="27" customHeight="1" x14ac:dyDescent="0.15">
      <c r="C14" s="57"/>
      <c r="D14" s="59"/>
      <c r="E14" s="60"/>
      <c r="F14" s="60"/>
      <c r="G14" s="59"/>
      <c r="H14" s="53"/>
      <c r="I14" s="53"/>
      <c r="J14" s="53"/>
      <c r="K14" s="53"/>
      <c r="L14" s="53"/>
      <c r="M14" s="53"/>
      <c r="N14" s="56"/>
    </row>
    <row r="15" spans="2:15" ht="22.5" customHeight="1" thickBot="1" x14ac:dyDescent="0.2">
      <c r="C15" s="57"/>
      <c r="D15" s="198" t="s">
        <v>7</v>
      </c>
      <c r="E15" s="198"/>
      <c r="F15" s="198"/>
      <c r="G15" s="61" t="s">
        <v>8</v>
      </c>
      <c r="H15" s="53"/>
      <c r="I15" s="53"/>
      <c r="J15" s="62" t="s">
        <v>19</v>
      </c>
      <c r="K15" s="197" t="s">
        <v>79</v>
      </c>
      <c r="L15" s="197"/>
      <c r="M15" s="197"/>
      <c r="N15" s="56"/>
    </row>
    <row r="16" spans="2:15" x14ac:dyDescent="0.15">
      <c r="C16" s="57"/>
      <c r="D16" s="53"/>
      <c r="E16" s="53"/>
      <c r="F16" s="53"/>
      <c r="G16" s="53"/>
      <c r="H16" s="53"/>
      <c r="I16" s="53"/>
      <c r="J16" s="63"/>
      <c r="K16" s="64"/>
      <c r="L16" s="53"/>
      <c r="M16" s="53"/>
      <c r="N16" s="56"/>
    </row>
    <row r="17" spans="2:15" ht="13.5" customHeight="1" x14ac:dyDescent="0.15">
      <c r="C17" s="57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6"/>
    </row>
    <row r="18" spans="2:15" ht="13.5" customHeight="1" x14ac:dyDescent="0.15">
      <c r="C18" s="57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6"/>
    </row>
    <row r="19" spans="2:15" ht="13.5" customHeight="1" x14ac:dyDescent="0.15">
      <c r="C19" s="57"/>
      <c r="D19" s="242" t="s">
        <v>10</v>
      </c>
      <c r="E19" s="242"/>
      <c r="F19" s="242"/>
      <c r="G19" s="244">
        <f>ROUND((L44+L45+L56),0)</f>
        <v>1129600</v>
      </c>
      <c r="H19" s="244"/>
      <c r="I19" s="244"/>
      <c r="J19" s="244"/>
      <c r="K19" s="244"/>
      <c r="L19" s="53"/>
      <c r="M19" s="53"/>
      <c r="N19" s="56"/>
    </row>
    <row r="20" spans="2:15" ht="14.25" customHeight="1" thickBot="1" x14ac:dyDescent="0.2">
      <c r="C20" s="57"/>
      <c r="D20" s="243"/>
      <c r="E20" s="243"/>
      <c r="F20" s="243"/>
      <c r="G20" s="245"/>
      <c r="H20" s="245"/>
      <c r="I20" s="245"/>
      <c r="J20" s="245"/>
      <c r="K20" s="245"/>
      <c r="L20" s="53"/>
      <c r="M20" s="53"/>
      <c r="N20" s="56"/>
    </row>
    <row r="21" spans="2:15" ht="22.5" customHeight="1" thickTop="1" x14ac:dyDescent="0.15">
      <c r="C21" s="57"/>
      <c r="D21" s="59"/>
      <c r="E21" s="53"/>
      <c r="F21" s="53"/>
      <c r="G21" s="53"/>
      <c r="H21" s="53"/>
      <c r="I21" s="53"/>
      <c r="J21" s="53"/>
      <c r="K21" s="53"/>
      <c r="L21" s="53"/>
      <c r="M21" s="53"/>
      <c r="N21" s="56"/>
    </row>
    <row r="22" spans="2:15" ht="14.25" thickBot="1" x14ac:dyDescent="0.2">
      <c r="C22" s="57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6"/>
    </row>
    <row r="23" spans="2:15" ht="26.25" customHeight="1" x14ac:dyDescent="0.15">
      <c r="C23" s="57"/>
      <c r="D23" s="211" t="s">
        <v>14</v>
      </c>
      <c r="E23" s="212"/>
      <c r="F23" s="212"/>
      <c r="G23" s="213"/>
      <c r="H23" s="220" t="s">
        <v>77</v>
      </c>
      <c r="I23" s="220"/>
      <c r="J23" s="220"/>
      <c r="K23" s="220"/>
      <c r="L23" s="220"/>
      <c r="M23" s="221"/>
      <c r="N23" s="56"/>
    </row>
    <row r="24" spans="2:15" ht="26.25" customHeight="1" x14ac:dyDescent="0.15">
      <c r="C24" s="57"/>
      <c r="D24" s="214"/>
      <c r="E24" s="215"/>
      <c r="F24" s="215"/>
      <c r="G24" s="216"/>
      <c r="H24" s="222"/>
      <c r="I24" s="222"/>
      <c r="J24" s="222"/>
      <c r="K24" s="222"/>
      <c r="L24" s="222"/>
      <c r="M24" s="223"/>
      <c r="N24" s="56"/>
    </row>
    <row r="25" spans="2:15" ht="14.25" customHeight="1" thickBot="1" x14ac:dyDescent="0.2">
      <c r="C25" s="57"/>
      <c r="D25" s="217"/>
      <c r="E25" s="218"/>
      <c r="F25" s="218"/>
      <c r="G25" s="219"/>
      <c r="H25" s="224"/>
      <c r="I25" s="224"/>
      <c r="J25" s="224"/>
      <c r="K25" s="224"/>
      <c r="L25" s="224"/>
      <c r="M25" s="225"/>
      <c r="N25" s="56"/>
    </row>
    <row r="26" spans="2:15" ht="18.75" x14ac:dyDescent="0.15">
      <c r="B26" s="65"/>
      <c r="C26" s="66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6"/>
      <c r="O26" s="65"/>
    </row>
    <row r="27" spans="2:15" ht="17.25" customHeight="1" thickBot="1" x14ac:dyDescent="0.2">
      <c r="B27" s="67"/>
      <c r="C27" s="68"/>
      <c r="D27" s="69" t="s">
        <v>84</v>
      </c>
      <c r="E27" s="53"/>
      <c r="F27" s="53"/>
      <c r="G27" s="53"/>
      <c r="H27" s="53"/>
      <c r="I27" s="53"/>
      <c r="J27" s="70"/>
      <c r="K27" s="70"/>
      <c r="L27" s="71"/>
      <c r="M27" s="71"/>
      <c r="N27" s="56"/>
      <c r="O27" s="67"/>
    </row>
    <row r="28" spans="2:15" ht="18.75" customHeight="1" thickBot="1" x14ac:dyDescent="0.2">
      <c r="B28" s="67"/>
      <c r="C28" s="68"/>
      <c r="D28" s="204" t="s">
        <v>9</v>
      </c>
      <c r="E28" s="205"/>
      <c r="F28" s="205"/>
      <c r="G28" s="206"/>
      <c r="H28" s="72" t="s">
        <v>4</v>
      </c>
      <c r="I28" s="72" t="s">
        <v>11</v>
      </c>
      <c r="J28" s="207" t="s">
        <v>3</v>
      </c>
      <c r="K28" s="207"/>
      <c r="L28" s="207" t="s">
        <v>2</v>
      </c>
      <c r="M28" s="207"/>
      <c r="N28" s="56"/>
      <c r="O28" s="67"/>
    </row>
    <row r="29" spans="2:15" ht="18.75" customHeight="1" x14ac:dyDescent="0.15">
      <c r="B29" s="67"/>
      <c r="C29" s="68"/>
      <c r="D29" s="208" t="s">
        <v>71</v>
      </c>
      <c r="E29" s="209"/>
      <c r="F29" s="209"/>
      <c r="G29" s="210"/>
      <c r="H29" s="73">
        <v>48</v>
      </c>
      <c r="I29" s="73" t="s">
        <v>13</v>
      </c>
      <c r="J29" s="203">
        <v>20000</v>
      </c>
      <c r="K29" s="203"/>
      <c r="L29" s="203">
        <f t="shared" ref="L29:L43" si="0">IF(H29,H29*J29,"")</f>
        <v>960000</v>
      </c>
      <c r="M29" s="203"/>
      <c r="N29" s="56"/>
      <c r="O29" s="67"/>
    </row>
    <row r="30" spans="2:15" ht="18.75" customHeight="1" x14ac:dyDescent="0.15">
      <c r="B30" s="67"/>
      <c r="C30" s="68"/>
      <c r="D30" s="199"/>
      <c r="E30" s="200"/>
      <c r="F30" s="200"/>
      <c r="G30" s="201"/>
      <c r="H30" s="74"/>
      <c r="I30" s="74"/>
      <c r="J30" s="202"/>
      <c r="K30" s="202"/>
      <c r="L30" s="203" t="str">
        <f t="shared" si="0"/>
        <v/>
      </c>
      <c r="M30" s="203"/>
      <c r="N30" s="56"/>
      <c r="O30" s="67"/>
    </row>
    <row r="31" spans="2:15" s="76" customFormat="1" ht="18.75" customHeight="1" x14ac:dyDescent="0.15">
      <c r="B31" s="67"/>
      <c r="C31" s="68"/>
      <c r="D31" s="199"/>
      <c r="E31" s="200"/>
      <c r="F31" s="200"/>
      <c r="G31" s="201"/>
      <c r="H31" s="74"/>
      <c r="I31" s="74"/>
      <c r="J31" s="202"/>
      <c r="K31" s="202"/>
      <c r="L31" s="203" t="str">
        <f t="shared" si="0"/>
        <v/>
      </c>
      <c r="M31" s="203"/>
      <c r="N31" s="75"/>
      <c r="O31" s="67"/>
    </row>
    <row r="32" spans="2:15" ht="18.75" customHeight="1" x14ac:dyDescent="0.15">
      <c r="B32" s="77"/>
      <c r="C32" s="78"/>
      <c r="D32" s="199"/>
      <c r="E32" s="200"/>
      <c r="F32" s="200"/>
      <c r="G32" s="201"/>
      <c r="H32" s="74"/>
      <c r="I32" s="74"/>
      <c r="J32" s="202"/>
      <c r="K32" s="202"/>
      <c r="L32" s="203" t="str">
        <f t="shared" si="0"/>
        <v/>
      </c>
      <c r="M32" s="203"/>
      <c r="N32" s="56"/>
      <c r="O32" s="77"/>
    </row>
    <row r="33" spans="2:15" s="76" customFormat="1" ht="18.75" customHeight="1" x14ac:dyDescent="0.15">
      <c r="B33" s="77"/>
      <c r="C33" s="78"/>
      <c r="D33" s="199"/>
      <c r="E33" s="200"/>
      <c r="F33" s="200"/>
      <c r="G33" s="201"/>
      <c r="H33" s="74"/>
      <c r="I33" s="74"/>
      <c r="J33" s="202"/>
      <c r="K33" s="202"/>
      <c r="L33" s="203" t="str">
        <f t="shared" si="0"/>
        <v/>
      </c>
      <c r="M33" s="203"/>
      <c r="N33" s="75"/>
      <c r="O33" s="77"/>
    </row>
    <row r="34" spans="2:15" ht="18.75" customHeight="1" x14ac:dyDescent="0.15">
      <c r="B34" s="77"/>
      <c r="C34" s="78"/>
      <c r="D34" s="199"/>
      <c r="E34" s="200"/>
      <c r="F34" s="200"/>
      <c r="G34" s="201"/>
      <c r="H34" s="74"/>
      <c r="I34" s="74"/>
      <c r="J34" s="202"/>
      <c r="K34" s="202"/>
      <c r="L34" s="203" t="str">
        <f t="shared" si="0"/>
        <v/>
      </c>
      <c r="M34" s="203"/>
      <c r="N34" s="56"/>
      <c r="O34" s="77"/>
    </row>
    <row r="35" spans="2:15" ht="18.75" customHeight="1" x14ac:dyDescent="0.15">
      <c r="B35" s="77"/>
      <c r="C35" s="78"/>
      <c r="D35" s="199"/>
      <c r="E35" s="200"/>
      <c r="F35" s="200"/>
      <c r="G35" s="201"/>
      <c r="H35" s="74"/>
      <c r="I35" s="74"/>
      <c r="J35" s="202"/>
      <c r="K35" s="202"/>
      <c r="L35" s="203" t="str">
        <f t="shared" si="0"/>
        <v/>
      </c>
      <c r="M35" s="203"/>
      <c r="N35" s="56"/>
      <c r="O35" s="77"/>
    </row>
    <row r="36" spans="2:15" ht="18.75" customHeight="1" x14ac:dyDescent="0.15">
      <c r="B36" s="77"/>
      <c r="C36" s="78"/>
      <c r="D36" s="199"/>
      <c r="E36" s="200"/>
      <c r="F36" s="200"/>
      <c r="G36" s="201"/>
      <c r="H36" s="74"/>
      <c r="I36" s="74"/>
      <c r="J36" s="202"/>
      <c r="K36" s="202"/>
      <c r="L36" s="203" t="str">
        <f t="shared" si="0"/>
        <v/>
      </c>
      <c r="M36" s="203"/>
      <c r="N36" s="56"/>
      <c r="O36" s="77"/>
    </row>
    <row r="37" spans="2:15" ht="18.75" customHeight="1" x14ac:dyDescent="0.15">
      <c r="B37" s="79"/>
      <c r="C37" s="80"/>
      <c r="D37" s="199"/>
      <c r="E37" s="200"/>
      <c r="F37" s="200"/>
      <c r="G37" s="201"/>
      <c r="H37" s="74"/>
      <c r="I37" s="74"/>
      <c r="J37" s="202"/>
      <c r="K37" s="202"/>
      <c r="L37" s="203" t="str">
        <f t="shared" si="0"/>
        <v/>
      </c>
      <c r="M37" s="203"/>
      <c r="N37" s="56"/>
      <c r="O37" s="79"/>
    </row>
    <row r="38" spans="2:15" ht="18.75" customHeight="1" x14ac:dyDescent="0.15">
      <c r="B38" s="79"/>
      <c r="C38" s="80"/>
      <c r="D38" s="199"/>
      <c r="E38" s="200"/>
      <c r="F38" s="200"/>
      <c r="G38" s="201"/>
      <c r="H38" s="74"/>
      <c r="I38" s="74"/>
      <c r="J38" s="202"/>
      <c r="K38" s="202"/>
      <c r="L38" s="203" t="str">
        <f t="shared" si="0"/>
        <v/>
      </c>
      <c r="M38" s="203"/>
      <c r="N38" s="56"/>
      <c r="O38" s="79"/>
    </row>
    <row r="39" spans="2:15" ht="18.75" customHeight="1" x14ac:dyDescent="0.15">
      <c r="C39" s="57"/>
      <c r="D39" s="199"/>
      <c r="E39" s="200"/>
      <c r="F39" s="200"/>
      <c r="G39" s="201"/>
      <c r="H39" s="74"/>
      <c r="I39" s="74"/>
      <c r="J39" s="202"/>
      <c r="K39" s="202"/>
      <c r="L39" s="203" t="str">
        <f t="shared" si="0"/>
        <v/>
      </c>
      <c r="M39" s="203"/>
      <c r="N39" s="56"/>
    </row>
    <row r="40" spans="2:15" ht="18.75" customHeight="1" x14ac:dyDescent="0.15">
      <c r="C40" s="57"/>
      <c r="D40" s="199"/>
      <c r="E40" s="200"/>
      <c r="F40" s="200"/>
      <c r="G40" s="201"/>
      <c r="H40" s="74"/>
      <c r="I40" s="74"/>
      <c r="J40" s="202"/>
      <c r="K40" s="202"/>
      <c r="L40" s="203" t="str">
        <f t="shared" si="0"/>
        <v/>
      </c>
      <c r="M40" s="203"/>
      <c r="N40" s="56"/>
    </row>
    <row r="41" spans="2:15" ht="18.75" customHeight="1" x14ac:dyDescent="0.15">
      <c r="C41" s="57"/>
      <c r="D41" s="199"/>
      <c r="E41" s="200"/>
      <c r="F41" s="200"/>
      <c r="G41" s="201"/>
      <c r="H41" s="74"/>
      <c r="I41" s="74"/>
      <c r="J41" s="202"/>
      <c r="K41" s="202"/>
      <c r="L41" s="203" t="str">
        <f t="shared" si="0"/>
        <v/>
      </c>
      <c r="M41" s="203"/>
      <c r="N41" s="56"/>
    </row>
    <row r="42" spans="2:15" ht="18.75" customHeight="1" x14ac:dyDescent="0.15">
      <c r="C42" s="57"/>
      <c r="D42" s="199"/>
      <c r="E42" s="200"/>
      <c r="F42" s="200"/>
      <c r="G42" s="201"/>
      <c r="H42" s="74"/>
      <c r="I42" s="74"/>
      <c r="J42" s="202"/>
      <c r="K42" s="202"/>
      <c r="L42" s="203" t="str">
        <f t="shared" si="0"/>
        <v/>
      </c>
      <c r="M42" s="203"/>
      <c r="N42" s="56"/>
    </row>
    <row r="43" spans="2:15" s="76" customFormat="1" ht="18.75" customHeight="1" thickBot="1" x14ac:dyDescent="0.2">
      <c r="B43"/>
      <c r="C43" s="57"/>
      <c r="D43" s="229"/>
      <c r="E43" s="230"/>
      <c r="F43" s="230"/>
      <c r="G43" s="231"/>
      <c r="H43" s="81"/>
      <c r="I43" s="82"/>
      <c r="J43" s="232"/>
      <c r="K43" s="233"/>
      <c r="L43" s="203" t="str">
        <f t="shared" si="0"/>
        <v/>
      </c>
      <c r="M43" s="203"/>
      <c r="N43" s="75"/>
      <c r="O43"/>
    </row>
    <row r="44" spans="2:15" ht="18.75" customHeight="1" x14ac:dyDescent="0.15">
      <c r="C44" s="57"/>
      <c r="D44" s="53"/>
      <c r="E44" s="53"/>
      <c r="F44" s="53"/>
      <c r="G44" s="53"/>
      <c r="H44" s="53"/>
      <c r="I44" s="83"/>
      <c r="J44" s="234" t="s">
        <v>1</v>
      </c>
      <c r="K44" s="235"/>
      <c r="L44" s="236">
        <f>SUM(L29:M43)</f>
        <v>960000</v>
      </c>
      <c r="M44" s="236"/>
      <c r="N44" s="56"/>
    </row>
    <row r="45" spans="2:15" s="76" customFormat="1" ht="18.75" customHeight="1" thickBot="1" x14ac:dyDescent="0.2">
      <c r="B45"/>
      <c r="C45" s="57"/>
      <c r="D45" s="53"/>
      <c r="E45" s="53"/>
      <c r="F45" s="53"/>
      <c r="G45" s="53"/>
      <c r="H45" s="53"/>
      <c r="I45" s="84"/>
      <c r="J45" s="226" t="s">
        <v>66</v>
      </c>
      <c r="K45" s="227"/>
      <c r="L45" s="228">
        <f>L44*0.1</f>
        <v>96000</v>
      </c>
      <c r="M45" s="228"/>
      <c r="N45" s="75"/>
      <c r="O45"/>
    </row>
    <row r="46" spans="2:15" ht="18.75" customHeight="1" thickBot="1" x14ac:dyDescent="0.2">
      <c r="C46" s="57"/>
      <c r="D46" s="85" t="s">
        <v>70</v>
      </c>
      <c r="E46" s="53"/>
      <c r="F46" s="53"/>
      <c r="G46" s="53"/>
      <c r="H46" s="53"/>
      <c r="I46" s="53"/>
      <c r="J46" s="70"/>
      <c r="K46" s="70"/>
      <c r="L46" s="71"/>
      <c r="M46" s="71"/>
      <c r="N46" s="56"/>
    </row>
    <row r="47" spans="2:15" ht="18.75" customHeight="1" thickBot="1" x14ac:dyDescent="0.2">
      <c r="C47" s="57"/>
      <c r="D47" s="237" t="s">
        <v>9</v>
      </c>
      <c r="E47" s="238"/>
      <c r="F47" s="238"/>
      <c r="G47" s="239"/>
      <c r="H47" s="86" t="s">
        <v>4</v>
      </c>
      <c r="I47" s="86" t="s">
        <v>11</v>
      </c>
      <c r="J47" s="240" t="s">
        <v>3</v>
      </c>
      <c r="K47" s="240"/>
      <c r="L47" s="240" t="s">
        <v>2</v>
      </c>
      <c r="M47" s="240"/>
      <c r="N47" s="56"/>
    </row>
    <row r="48" spans="2:15" ht="18.75" customHeight="1" x14ac:dyDescent="0.15">
      <c r="C48" s="57"/>
      <c r="D48" s="241" t="s">
        <v>67</v>
      </c>
      <c r="E48" s="209"/>
      <c r="F48" s="209"/>
      <c r="G48" s="210"/>
      <c r="H48" s="73">
        <v>5</v>
      </c>
      <c r="I48" s="73" t="s">
        <v>22</v>
      </c>
      <c r="J48" s="202">
        <v>8720</v>
      </c>
      <c r="K48" s="202"/>
      <c r="L48" s="203">
        <f t="shared" ref="L48:L55" si="1">IF(H48,H48*J48,"")</f>
        <v>43600</v>
      </c>
      <c r="M48" s="203"/>
      <c r="N48" s="56"/>
    </row>
    <row r="49" spans="3:14" ht="18.75" customHeight="1" x14ac:dyDescent="0.15">
      <c r="C49" s="57"/>
      <c r="D49" s="199" t="s">
        <v>68</v>
      </c>
      <c r="E49" s="200"/>
      <c r="F49" s="200"/>
      <c r="G49" s="201"/>
      <c r="H49" s="74">
        <v>5</v>
      </c>
      <c r="I49" s="74" t="s">
        <v>22</v>
      </c>
      <c r="J49" s="202">
        <v>6000</v>
      </c>
      <c r="K49" s="202"/>
      <c r="L49" s="203">
        <f t="shared" si="1"/>
        <v>30000</v>
      </c>
      <c r="M49" s="203"/>
      <c r="N49" s="56"/>
    </row>
    <row r="50" spans="3:14" ht="18.75" customHeight="1" x14ac:dyDescent="0.15">
      <c r="C50" s="57"/>
      <c r="D50" s="199"/>
      <c r="E50" s="200"/>
      <c r="F50" s="200"/>
      <c r="G50" s="201"/>
      <c r="H50" s="74"/>
      <c r="I50" s="74"/>
      <c r="J50" s="202"/>
      <c r="K50" s="202"/>
      <c r="L50" s="203" t="str">
        <f t="shared" si="1"/>
        <v/>
      </c>
      <c r="M50" s="203"/>
      <c r="N50" s="56"/>
    </row>
    <row r="51" spans="3:14" ht="18.75" customHeight="1" x14ac:dyDescent="0.15">
      <c r="C51" s="57"/>
      <c r="D51" s="199"/>
      <c r="E51" s="200"/>
      <c r="F51" s="200"/>
      <c r="G51" s="201"/>
      <c r="H51" s="74"/>
      <c r="I51" s="74"/>
      <c r="J51" s="202"/>
      <c r="K51" s="202"/>
      <c r="L51" s="203" t="str">
        <f t="shared" si="1"/>
        <v/>
      </c>
      <c r="M51" s="203"/>
      <c r="N51" s="56"/>
    </row>
    <row r="52" spans="3:14" ht="18.75" customHeight="1" x14ac:dyDescent="0.15">
      <c r="C52" s="57"/>
      <c r="D52" s="199"/>
      <c r="E52" s="200"/>
      <c r="F52" s="200"/>
      <c r="G52" s="201"/>
      <c r="H52" s="74"/>
      <c r="I52" s="74"/>
      <c r="J52" s="202"/>
      <c r="K52" s="202"/>
      <c r="L52" s="203" t="str">
        <f t="shared" si="1"/>
        <v/>
      </c>
      <c r="M52" s="203"/>
      <c r="N52" s="56"/>
    </row>
    <row r="53" spans="3:14" ht="18.75" customHeight="1" x14ac:dyDescent="0.15">
      <c r="C53" s="57"/>
      <c r="D53" s="199"/>
      <c r="E53" s="200"/>
      <c r="F53" s="200"/>
      <c r="G53" s="201"/>
      <c r="H53" s="74"/>
      <c r="I53" s="74"/>
      <c r="J53" s="202"/>
      <c r="K53" s="202"/>
      <c r="L53" s="203" t="str">
        <f t="shared" si="1"/>
        <v/>
      </c>
      <c r="M53" s="203"/>
      <c r="N53" s="56"/>
    </row>
    <row r="54" spans="3:14" ht="18.75" customHeight="1" x14ac:dyDescent="0.15">
      <c r="C54" s="57"/>
      <c r="D54" s="199"/>
      <c r="E54" s="200"/>
      <c r="F54" s="200"/>
      <c r="G54" s="201"/>
      <c r="H54" s="74"/>
      <c r="I54" s="74"/>
      <c r="J54" s="202"/>
      <c r="K54" s="202"/>
      <c r="L54" s="203" t="str">
        <f t="shared" si="1"/>
        <v/>
      </c>
      <c r="M54" s="203"/>
      <c r="N54" s="56"/>
    </row>
    <row r="55" spans="3:14" ht="18.75" customHeight="1" thickBot="1" x14ac:dyDescent="0.2">
      <c r="C55" s="57"/>
      <c r="D55" s="229"/>
      <c r="E55" s="230"/>
      <c r="F55" s="230"/>
      <c r="G55" s="231"/>
      <c r="H55" s="81"/>
      <c r="I55" s="82"/>
      <c r="J55" s="202"/>
      <c r="K55" s="202"/>
      <c r="L55" s="203" t="str">
        <f t="shared" si="1"/>
        <v/>
      </c>
      <c r="M55" s="203"/>
      <c r="N55" s="56"/>
    </row>
    <row r="56" spans="3:14" ht="18.75" customHeight="1" x14ac:dyDescent="0.15">
      <c r="C56" s="57"/>
      <c r="D56" s="53"/>
      <c r="E56" s="53"/>
      <c r="F56" s="53"/>
      <c r="G56" s="53"/>
      <c r="H56" s="53"/>
      <c r="I56" s="87"/>
      <c r="J56" s="251" t="s">
        <v>1</v>
      </c>
      <c r="K56" s="252"/>
      <c r="L56" s="253">
        <f>SUM(L48:M55)</f>
        <v>73600</v>
      </c>
      <c r="M56" s="254"/>
      <c r="N56" s="56"/>
    </row>
    <row r="57" spans="3:14" ht="18.75" customHeight="1" thickBot="1" x14ac:dyDescent="0.2">
      <c r="C57" s="57"/>
      <c r="D57" s="53"/>
      <c r="E57" s="53"/>
      <c r="F57" s="53"/>
      <c r="G57" s="53"/>
      <c r="H57" s="53"/>
      <c r="I57" s="70"/>
      <c r="J57" s="247" t="s">
        <v>69</v>
      </c>
      <c r="K57" s="248"/>
      <c r="L57" s="249">
        <f>INT(L56*10/110)</f>
        <v>6690</v>
      </c>
      <c r="M57" s="250"/>
      <c r="N57" s="56"/>
    </row>
    <row r="58" spans="3:14" ht="18.75" customHeight="1" x14ac:dyDescent="0.15">
      <c r="C58" s="57"/>
      <c r="D58" s="53" t="s">
        <v>0</v>
      </c>
      <c r="E58" s="54"/>
      <c r="F58" s="54"/>
      <c r="G58" s="54"/>
      <c r="H58" s="54"/>
      <c r="I58" s="53"/>
      <c r="J58" s="53"/>
      <c r="K58" s="53"/>
      <c r="L58" s="53"/>
      <c r="M58" s="53"/>
      <c r="N58" s="56"/>
    </row>
    <row r="59" spans="3:14" ht="18.75" customHeight="1" x14ac:dyDescent="0.15">
      <c r="C59" s="57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56"/>
    </row>
    <row r="60" spans="3:14" ht="18.75" customHeight="1" x14ac:dyDescent="0.15">
      <c r="C60" s="57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56"/>
    </row>
    <row r="61" spans="3:14" ht="18.75" customHeight="1" x14ac:dyDescent="0.15">
      <c r="C61" s="57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56"/>
    </row>
    <row r="62" spans="3:14" ht="18.75" customHeight="1" x14ac:dyDescent="0.15">
      <c r="C62" s="88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89"/>
    </row>
    <row r="67" spans="8:8" x14ac:dyDescent="0.15">
      <c r="H67" s="90"/>
    </row>
  </sheetData>
  <sheetProtection sheet="1" objects="1" scenarios="1" selectLockedCells="1" selectUnlockedCells="1"/>
  <mergeCells count="94">
    <mergeCell ref="D59:M59"/>
    <mergeCell ref="D60:M60"/>
    <mergeCell ref="D61:M61"/>
    <mergeCell ref="L53:M53"/>
    <mergeCell ref="D54:G54"/>
    <mergeCell ref="J54:K54"/>
    <mergeCell ref="L54:M54"/>
    <mergeCell ref="D55:G55"/>
    <mergeCell ref="J55:K55"/>
    <mergeCell ref="L55:M55"/>
    <mergeCell ref="J57:K57"/>
    <mergeCell ref="L57:M57"/>
    <mergeCell ref="J56:K56"/>
    <mergeCell ref="L56:M56"/>
    <mergeCell ref="D53:G53"/>
    <mergeCell ref="J53:K53"/>
    <mergeCell ref="D41:G41"/>
    <mergeCell ref="D42:G42"/>
    <mergeCell ref="J42:K42"/>
    <mergeCell ref="L42:M42"/>
    <mergeCell ref="D39:G39"/>
    <mergeCell ref="J39:K39"/>
    <mergeCell ref="L39:M39"/>
    <mergeCell ref="J40:K40"/>
    <mergeCell ref="L40:M40"/>
    <mergeCell ref="J41:K41"/>
    <mergeCell ref="L41:M41"/>
    <mergeCell ref="D19:F20"/>
    <mergeCell ref="G19:K20"/>
    <mergeCell ref="J30:K30"/>
    <mergeCell ref="L30:M30"/>
    <mergeCell ref="D40:G40"/>
    <mergeCell ref="D37:G37"/>
    <mergeCell ref="J37:K37"/>
    <mergeCell ref="D34:G34"/>
    <mergeCell ref="J34:K34"/>
    <mergeCell ref="L34:M34"/>
    <mergeCell ref="L37:M37"/>
    <mergeCell ref="D38:G38"/>
    <mergeCell ref="J38:K38"/>
    <mergeCell ref="L38:M38"/>
    <mergeCell ref="D35:G35"/>
    <mergeCell ref="J35:K35"/>
    <mergeCell ref="D49:G49"/>
    <mergeCell ref="D50:G50"/>
    <mergeCell ref="J49:K49"/>
    <mergeCell ref="L49:M49"/>
    <mergeCell ref="J50:K50"/>
    <mergeCell ref="L50:M50"/>
    <mergeCell ref="D51:G51"/>
    <mergeCell ref="J51:K51"/>
    <mergeCell ref="L51:M51"/>
    <mergeCell ref="D52:G52"/>
    <mergeCell ref="J52:K52"/>
    <mergeCell ref="L52:M52"/>
    <mergeCell ref="D47:G47"/>
    <mergeCell ref="J47:K47"/>
    <mergeCell ref="L47:M47"/>
    <mergeCell ref="D48:G48"/>
    <mergeCell ref="J48:K48"/>
    <mergeCell ref="L48:M48"/>
    <mergeCell ref="J45:K45"/>
    <mergeCell ref="L45:M45"/>
    <mergeCell ref="D43:G43"/>
    <mergeCell ref="J43:K43"/>
    <mergeCell ref="L43:M43"/>
    <mergeCell ref="J44:K44"/>
    <mergeCell ref="L44:M44"/>
    <mergeCell ref="L35:M35"/>
    <mergeCell ref="D36:G36"/>
    <mergeCell ref="J36:K36"/>
    <mergeCell ref="L36:M36"/>
    <mergeCell ref="D32:G32"/>
    <mergeCell ref="J32:K32"/>
    <mergeCell ref="L32:M32"/>
    <mergeCell ref="D33:G33"/>
    <mergeCell ref="J33:K33"/>
    <mergeCell ref="L33:M33"/>
    <mergeCell ref="D11:M11"/>
    <mergeCell ref="H12:J12"/>
    <mergeCell ref="K15:M15"/>
    <mergeCell ref="D15:F15"/>
    <mergeCell ref="D31:G31"/>
    <mergeCell ref="J31:K31"/>
    <mergeCell ref="L31:M31"/>
    <mergeCell ref="D28:G28"/>
    <mergeCell ref="J28:K28"/>
    <mergeCell ref="L28:M28"/>
    <mergeCell ref="D29:G29"/>
    <mergeCell ref="J29:K29"/>
    <mergeCell ref="L29:M29"/>
    <mergeCell ref="D30:G30"/>
    <mergeCell ref="D23:G25"/>
    <mergeCell ref="H23:M25"/>
  </mergeCells>
  <phoneticPr fontId="1"/>
  <conditionalFormatting sqref="L29:M43">
    <cfRule type="containsBlanks" dxfId="32" priority="2">
      <formula>LEN(TRIM(L29))=0</formula>
    </cfRule>
  </conditionalFormatting>
  <conditionalFormatting sqref="L48:M55">
    <cfRule type="containsBlanks" dxfId="31" priority="1">
      <formula>LEN(TRIM(L48))=0</formula>
    </cfRule>
  </conditionalFormatting>
  <dataValidations count="1">
    <dataValidation errorStyle="warning" allowBlank="1" showInputMessage="1" showErrorMessage="1" sqref="I48:I55" xr:uid="{DBA071CA-1E12-4BB1-9CEC-8784017F5F54}"/>
  </dataValidations>
  <printOptions horizontalCentered="1"/>
  <pageMargins left="0" right="0" top="0" bottom="0" header="0" footer="0"/>
  <pageSetup paperSize="9" scale="70" orientation="portrait" r:id="rId1"/>
  <rowBreaks count="1" manualBreakCount="1">
    <brk id="71" max="15" man="1"/>
  </rowBreaks>
  <colBreaks count="1" manualBreakCount="1">
    <brk id="16" max="14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7A21849B-B969-4F2E-A2BE-4D9582F80BF7}">
          <x14:formula1>
            <xm:f>'数式使用(リスト)'!$B$3:$B$10</xm:f>
          </x14:formula1>
          <xm:sqref>I29:I43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A1:J56"/>
  <sheetViews>
    <sheetView view="pageBreakPreview" zoomScaleNormal="100" zoomScaleSheetLayoutView="100" workbookViewId="0">
      <selection activeCell="E13" sqref="E13:J15"/>
    </sheetView>
  </sheetViews>
  <sheetFormatPr defaultRowHeight="13.5" x14ac:dyDescent="0.15"/>
  <cols>
    <col min="8" max="8" width="9" customWidth="1"/>
    <col min="9" max="9" width="11" bestFit="1" customWidth="1"/>
    <col min="10" max="10" width="11.625" customWidth="1"/>
  </cols>
  <sheetData>
    <row r="1" spans="1:10" ht="27" customHeight="1" x14ac:dyDescent="0.15">
      <c r="A1" s="289" t="str">
        <f>請求書①!A1</f>
        <v>請　求　明　細　書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x14ac:dyDescent="0.15">
      <c r="E2" s="274"/>
      <c r="F2" s="274"/>
      <c r="G2" s="274"/>
      <c r="I2" s="91" t="s">
        <v>6</v>
      </c>
      <c r="J2" s="105">
        <f>IF(請求書①!J2="","",請求書①!J2)</f>
        <v>46173</v>
      </c>
    </row>
    <row r="3" spans="1:10" x14ac:dyDescent="0.15">
      <c r="I3" s="92" t="s">
        <v>5</v>
      </c>
      <c r="J3" s="92">
        <v>7</v>
      </c>
    </row>
    <row r="4" spans="1:10" ht="13.5" customHeight="1" x14ac:dyDescent="0.15">
      <c r="A4" s="93"/>
      <c r="B4" s="94"/>
      <c r="C4" s="94"/>
      <c r="D4" s="93"/>
    </row>
    <row r="5" spans="1:10" ht="22.5" customHeight="1" thickBot="1" x14ac:dyDescent="0.2">
      <c r="A5" s="276" t="str">
        <f>IF(請求書①!A5="","",請求書①!A5)</f>
        <v>株式会社　アシスト</v>
      </c>
      <c r="B5" s="276"/>
      <c r="C5" s="276"/>
      <c r="D5" s="95" t="s">
        <v>8</v>
      </c>
      <c r="G5" s="108" t="s">
        <v>19</v>
      </c>
      <c r="H5" s="275" t="str">
        <f>IF(請求書①!H5="","",請求書①!H5)</f>
        <v>株式会社●●内装</v>
      </c>
      <c r="I5" s="275"/>
      <c r="J5" s="275"/>
    </row>
    <row r="6" spans="1:10" ht="13.5" customHeight="1" x14ac:dyDescent="0.15">
      <c r="G6" s="97"/>
      <c r="H6" s="98"/>
    </row>
    <row r="7" spans="1:10" ht="13.5" customHeight="1" x14ac:dyDescent="0.15"/>
    <row r="8" spans="1:10" ht="13.5" customHeight="1" x14ac:dyDescent="0.15"/>
    <row r="9" spans="1:10" ht="13.5" customHeight="1" x14ac:dyDescent="0.15">
      <c r="A9" s="277" t="s">
        <v>10</v>
      </c>
      <c r="B9" s="277"/>
      <c r="C9" s="277"/>
      <c r="D9" s="279">
        <f>ROUND((I34+I35+I46),0)</f>
        <v>0</v>
      </c>
      <c r="E9" s="279"/>
      <c r="F9" s="279"/>
      <c r="G9" s="279"/>
      <c r="H9" s="279"/>
    </row>
    <row r="10" spans="1:10" ht="13.5" customHeight="1" thickBot="1" x14ac:dyDescent="0.2">
      <c r="A10" s="278"/>
      <c r="B10" s="278"/>
      <c r="C10" s="278"/>
      <c r="D10" s="280"/>
      <c r="E10" s="280"/>
      <c r="F10" s="280"/>
      <c r="G10" s="280"/>
      <c r="H10" s="280"/>
    </row>
    <row r="11" spans="1:10" ht="13.5" customHeight="1" thickTop="1" x14ac:dyDescent="0.15">
      <c r="A11" s="93"/>
    </row>
    <row r="12" spans="1:10" ht="13.5" customHeight="1" thickBot="1" x14ac:dyDescent="0.2"/>
    <row r="13" spans="1:10" ht="13.5" customHeight="1" x14ac:dyDescent="0.15">
      <c r="A13" s="211" t="s">
        <v>14</v>
      </c>
      <c r="B13" s="212"/>
      <c r="C13" s="212"/>
      <c r="D13" s="213"/>
      <c r="E13" s="281"/>
      <c r="F13" s="281"/>
      <c r="G13" s="281"/>
      <c r="H13" s="281"/>
      <c r="I13" s="281"/>
      <c r="J13" s="282"/>
    </row>
    <row r="14" spans="1:10" ht="13.5" customHeight="1" x14ac:dyDescent="0.15">
      <c r="A14" s="214"/>
      <c r="B14" s="215"/>
      <c r="C14" s="215"/>
      <c r="D14" s="216"/>
      <c r="E14" s="283"/>
      <c r="F14" s="283"/>
      <c r="G14" s="283"/>
      <c r="H14" s="283"/>
      <c r="I14" s="283"/>
      <c r="J14" s="284"/>
    </row>
    <row r="15" spans="1:10" ht="14.25" customHeight="1" thickBot="1" x14ac:dyDescent="0.2">
      <c r="A15" s="217"/>
      <c r="B15" s="218"/>
      <c r="C15" s="218"/>
      <c r="D15" s="219"/>
      <c r="E15" s="285"/>
      <c r="F15" s="285"/>
      <c r="G15" s="285"/>
      <c r="H15" s="285"/>
      <c r="I15" s="285"/>
      <c r="J15" s="286"/>
    </row>
    <row r="17" spans="1:10" ht="18.75" customHeight="1" thickBot="1" x14ac:dyDescent="0.2">
      <c r="A17" s="99" t="s">
        <v>84</v>
      </c>
      <c r="G17" s="76"/>
      <c r="H17" s="76"/>
      <c r="I17" s="100"/>
      <c r="J17" s="100"/>
    </row>
    <row r="18" spans="1:10" s="76" customFormat="1" ht="22.5" customHeight="1" thickBot="1" x14ac:dyDescent="0.2">
      <c r="A18" s="204" t="s">
        <v>9</v>
      </c>
      <c r="B18" s="205"/>
      <c r="C18" s="205"/>
      <c r="D18" s="206"/>
      <c r="E18" s="72" t="s">
        <v>4</v>
      </c>
      <c r="F18" s="72" t="s">
        <v>11</v>
      </c>
      <c r="G18" s="207" t="s">
        <v>3</v>
      </c>
      <c r="H18" s="207"/>
      <c r="I18" s="207" t="s">
        <v>2</v>
      </c>
      <c r="J18" s="207"/>
    </row>
    <row r="19" spans="1:10" ht="18" customHeight="1" x14ac:dyDescent="0.15">
      <c r="A19" s="287"/>
      <c r="B19" s="256"/>
      <c r="C19" s="256"/>
      <c r="D19" s="257"/>
      <c r="E19" s="32"/>
      <c r="F19" s="32"/>
      <c r="G19" s="288"/>
      <c r="H19" s="288"/>
      <c r="I19" s="203" t="str">
        <f t="shared" ref="I19:I33" si="0">IF(E19,E19*G19,"")</f>
        <v/>
      </c>
      <c r="J19" s="203"/>
    </row>
    <row r="20" spans="1:10" s="76" customFormat="1" ht="18" customHeight="1" x14ac:dyDescent="0.15">
      <c r="A20" s="259"/>
      <c r="B20" s="260"/>
      <c r="C20" s="260"/>
      <c r="D20" s="261"/>
      <c r="E20" s="33"/>
      <c r="F20" s="33"/>
      <c r="G20" s="258"/>
      <c r="H20" s="258"/>
      <c r="I20" s="203" t="str">
        <f t="shared" si="0"/>
        <v/>
      </c>
      <c r="J20" s="203"/>
    </row>
    <row r="21" spans="1:10" ht="18" customHeight="1" x14ac:dyDescent="0.15">
      <c r="A21" s="259"/>
      <c r="B21" s="260"/>
      <c r="C21" s="260"/>
      <c r="D21" s="261"/>
      <c r="E21" s="33"/>
      <c r="F21" s="33"/>
      <c r="G21" s="258"/>
      <c r="H21" s="258"/>
      <c r="I21" s="203" t="str">
        <f t="shared" si="0"/>
        <v/>
      </c>
      <c r="J21" s="203"/>
    </row>
    <row r="22" spans="1:10" ht="18" customHeight="1" x14ac:dyDescent="0.15">
      <c r="A22" s="259"/>
      <c r="B22" s="260"/>
      <c r="C22" s="260"/>
      <c r="D22" s="261"/>
      <c r="E22" s="33"/>
      <c r="F22" s="33"/>
      <c r="G22" s="258"/>
      <c r="H22" s="258"/>
      <c r="I22" s="203" t="str">
        <f t="shared" si="0"/>
        <v/>
      </c>
      <c r="J22" s="203"/>
    </row>
    <row r="23" spans="1:10" ht="18" customHeight="1" x14ac:dyDescent="0.15">
      <c r="A23" s="259"/>
      <c r="B23" s="260"/>
      <c r="C23" s="260"/>
      <c r="D23" s="261"/>
      <c r="E23" s="33"/>
      <c r="F23" s="33"/>
      <c r="G23" s="258"/>
      <c r="H23" s="258"/>
      <c r="I23" s="203" t="str">
        <f t="shared" si="0"/>
        <v/>
      </c>
      <c r="J23" s="203"/>
    </row>
    <row r="24" spans="1:10" ht="18" customHeight="1" x14ac:dyDescent="0.15">
      <c r="A24" s="259"/>
      <c r="B24" s="260"/>
      <c r="C24" s="260"/>
      <c r="D24" s="261"/>
      <c r="E24" s="33"/>
      <c r="F24" s="33"/>
      <c r="G24" s="258"/>
      <c r="H24" s="258"/>
      <c r="I24" s="203" t="str">
        <f t="shared" si="0"/>
        <v/>
      </c>
      <c r="J24" s="203"/>
    </row>
    <row r="25" spans="1:10" ht="18" customHeight="1" x14ac:dyDescent="0.15">
      <c r="A25" s="259"/>
      <c r="B25" s="260"/>
      <c r="C25" s="260"/>
      <c r="D25" s="261"/>
      <c r="E25" s="33"/>
      <c r="F25" s="33"/>
      <c r="G25" s="258"/>
      <c r="H25" s="258"/>
      <c r="I25" s="203" t="str">
        <f t="shared" si="0"/>
        <v/>
      </c>
      <c r="J25" s="203"/>
    </row>
    <row r="26" spans="1:10" ht="18" customHeight="1" x14ac:dyDescent="0.15">
      <c r="A26" s="259"/>
      <c r="B26" s="260"/>
      <c r="C26" s="260"/>
      <c r="D26" s="261"/>
      <c r="E26" s="33"/>
      <c r="F26" s="33"/>
      <c r="G26" s="258"/>
      <c r="H26" s="258"/>
      <c r="I26" s="203" t="str">
        <f t="shared" si="0"/>
        <v/>
      </c>
      <c r="J26" s="203"/>
    </row>
    <row r="27" spans="1:10" s="76" customFormat="1" ht="18" customHeight="1" x14ac:dyDescent="0.15">
      <c r="A27" s="259"/>
      <c r="B27" s="260"/>
      <c r="C27" s="260"/>
      <c r="D27" s="261"/>
      <c r="E27" s="33"/>
      <c r="F27" s="33"/>
      <c r="G27" s="258"/>
      <c r="H27" s="258"/>
      <c r="I27" s="203" t="str">
        <f t="shared" si="0"/>
        <v/>
      </c>
      <c r="J27" s="203"/>
    </row>
    <row r="28" spans="1:10" ht="18" customHeight="1" x14ac:dyDescent="0.15">
      <c r="A28" s="259"/>
      <c r="B28" s="260"/>
      <c r="C28" s="260"/>
      <c r="D28" s="261"/>
      <c r="E28" s="33"/>
      <c r="F28" s="33"/>
      <c r="G28" s="258"/>
      <c r="H28" s="258"/>
      <c r="I28" s="203" t="str">
        <f t="shared" si="0"/>
        <v/>
      </c>
      <c r="J28" s="203"/>
    </row>
    <row r="29" spans="1:10" ht="18" customHeight="1" x14ac:dyDescent="0.15">
      <c r="A29" s="259"/>
      <c r="B29" s="260"/>
      <c r="C29" s="260"/>
      <c r="D29" s="261"/>
      <c r="E29" s="33"/>
      <c r="F29" s="33"/>
      <c r="G29" s="258"/>
      <c r="H29" s="258"/>
      <c r="I29" s="203" t="str">
        <f t="shared" si="0"/>
        <v/>
      </c>
      <c r="J29" s="203"/>
    </row>
    <row r="30" spans="1:10" ht="18" customHeight="1" x14ac:dyDescent="0.15">
      <c r="A30" s="259"/>
      <c r="B30" s="260"/>
      <c r="C30" s="260"/>
      <c r="D30" s="261"/>
      <c r="E30" s="33"/>
      <c r="F30" s="33"/>
      <c r="G30" s="258"/>
      <c r="H30" s="258"/>
      <c r="I30" s="203" t="str">
        <f t="shared" si="0"/>
        <v/>
      </c>
      <c r="J30" s="203"/>
    </row>
    <row r="31" spans="1:10" ht="18" customHeight="1" x14ac:dyDescent="0.15">
      <c r="A31" s="259"/>
      <c r="B31" s="260"/>
      <c r="C31" s="260"/>
      <c r="D31" s="261"/>
      <c r="E31" s="33"/>
      <c r="F31" s="33"/>
      <c r="G31" s="258"/>
      <c r="H31" s="258"/>
      <c r="I31" s="203" t="str">
        <f t="shared" si="0"/>
        <v/>
      </c>
      <c r="J31" s="203"/>
    </row>
    <row r="32" spans="1:10" ht="18" customHeight="1" x14ac:dyDescent="0.15">
      <c r="A32" s="259"/>
      <c r="B32" s="260"/>
      <c r="C32" s="260"/>
      <c r="D32" s="261"/>
      <c r="E32" s="33"/>
      <c r="F32" s="33"/>
      <c r="G32" s="258"/>
      <c r="H32" s="258"/>
      <c r="I32" s="203" t="str">
        <f t="shared" si="0"/>
        <v/>
      </c>
      <c r="J32" s="203"/>
    </row>
    <row r="33" spans="1:10" ht="18" customHeight="1" thickBot="1" x14ac:dyDescent="0.2">
      <c r="A33" s="262"/>
      <c r="B33" s="263"/>
      <c r="C33" s="263"/>
      <c r="D33" s="264"/>
      <c r="E33" s="34"/>
      <c r="F33" s="35"/>
      <c r="G33" s="265"/>
      <c r="H33" s="266"/>
      <c r="I33" s="203" t="str">
        <f t="shared" si="0"/>
        <v/>
      </c>
      <c r="J33" s="203"/>
    </row>
    <row r="34" spans="1:10" ht="18.75" customHeight="1" x14ac:dyDescent="0.15">
      <c r="F34" s="101"/>
      <c r="G34" s="234" t="s">
        <v>1</v>
      </c>
      <c r="H34" s="235"/>
      <c r="I34" s="236">
        <f>SUM(I19:J33)</f>
        <v>0</v>
      </c>
      <c r="J34" s="236"/>
    </row>
    <row r="35" spans="1:10" ht="18.75" customHeight="1" thickBot="1" x14ac:dyDescent="0.2">
      <c r="F35" s="102"/>
      <c r="G35" s="226" t="s">
        <v>66</v>
      </c>
      <c r="H35" s="227"/>
      <c r="I35" s="228">
        <f>I34*0.1</f>
        <v>0</v>
      </c>
      <c r="J35" s="228"/>
    </row>
    <row r="36" spans="1:10" ht="18.75" customHeight="1" thickBot="1" x14ac:dyDescent="0.2">
      <c r="A36" s="99" t="s">
        <v>70</v>
      </c>
      <c r="G36" s="76"/>
      <c r="H36" s="76"/>
      <c r="I36" s="100"/>
      <c r="J36" s="100"/>
    </row>
    <row r="37" spans="1:10" s="76" customFormat="1" ht="22.5" customHeight="1" thickBot="1" x14ac:dyDescent="0.2">
      <c r="A37" s="237" t="s">
        <v>9</v>
      </c>
      <c r="B37" s="238"/>
      <c r="C37" s="238"/>
      <c r="D37" s="239"/>
      <c r="E37" s="86" t="s">
        <v>4</v>
      </c>
      <c r="F37" s="86" t="s">
        <v>11</v>
      </c>
      <c r="G37" s="240" t="s">
        <v>3</v>
      </c>
      <c r="H37" s="240"/>
      <c r="I37" s="240" t="s">
        <v>2</v>
      </c>
      <c r="J37" s="240"/>
    </row>
    <row r="38" spans="1:10" ht="18" customHeight="1" x14ac:dyDescent="0.15">
      <c r="A38" s="255"/>
      <c r="B38" s="256"/>
      <c r="C38" s="256"/>
      <c r="D38" s="257"/>
      <c r="E38" s="32"/>
      <c r="F38" s="32"/>
      <c r="G38" s="258"/>
      <c r="H38" s="258"/>
      <c r="I38" s="203" t="str">
        <f t="shared" ref="I38:I45" si="1">IF(E38,E38*G38,"")</f>
        <v/>
      </c>
      <c r="J38" s="203"/>
    </row>
    <row r="39" spans="1:10" ht="18" customHeight="1" x14ac:dyDescent="0.15">
      <c r="A39" s="259"/>
      <c r="B39" s="260"/>
      <c r="C39" s="260"/>
      <c r="D39" s="261"/>
      <c r="E39" s="33"/>
      <c r="F39" s="33"/>
      <c r="G39" s="258"/>
      <c r="H39" s="258"/>
      <c r="I39" s="203" t="str">
        <f t="shared" si="1"/>
        <v/>
      </c>
      <c r="J39" s="203"/>
    </row>
    <row r="40" spans="1:10" ht="18" customHeight="1" x14ac:dyDescent="0.15">
      <c r="A40" s="259"/>
      <c r="B40" s="260"/>
      <c r="C40" s="260"/>
      <c r="D40" s="261"/>
      <c r="E40" s="33"/>
      <c r="F40" s="33"/>
      <c r="G40" s="258"/>
      <c r="H40" s="258"/>
      <c r="I40" s="203" t="str">
        <f t="shared" si="1"/>
        <v/>
      </c>
      <c r="J40" s="203"/>
    </row>
    <row r="41" spans="1:10" ht="18" customHeight="1" x14ac:dyDescent="0.15">
      <c r="A41" s="259"/>
      <c r="B41" s="260"/>
      <c r="C41" s="260"/>
      <c r="D41" s="261"/>
      <c r="E41" s="33"/>
      <c r="F41" s="33"/>
      <c r="G41" s="258"/>
      <c r="H41" s="258"/>
      <c r="I41" s="203" t="str">
        <f t="shared" si="1"/>
        <v/>
      </c>
      <c r="J41" s="203"/>
    </row>
    <row r="42" spans="1:10" ht="18" customHeight="1" x14ac:dyDescent="0.15">
      <c r="A42" s="259"/>
      <c r="B42" s="260"/>
      <c r="C42" s="260"/>
      <c r="D42" s="261"/>
      <c r="E42" s="33"/>
      <c r="F42" s="33"/>
      <c r="G42" s="258"/>
      <c r="H42" s="258"/>
      <c r="I42" s="203" t="str">
        <f t="shared" si="1"/>
        <v/>
      </c>
      <c r="J42" s="203"/>
    </row>
    <row r="43" spans="1:10" ht="18" customHeight="1" x14ac:dyDescent="0.15">
      <c r="A43" s="259"/>
      <c r="B43" s="260"/>
      <c r="C43" s="260"/>
      <c r="D43" s="261"/>
      <c r="E43" s="33"/>
      <c r="F43" s="33"/>
      <c r="G43" s="258"/>
      <c r="H43" s="258"/>
      <c r="I43" s="203" t="str">
        <f t="shared" si="1"/>
        <v/>
      </c>
      <c r="J43" s="203"/>
    </row>
    <row r="44" spans="1:10" ht="18" customHeight="1" x14ac:dyDescent="0.15">
      <c r="A44" s="259"/>
      <c r="B44" s="260"/>
      <c r="C44" s="260"/>
      <c r="D44" s="261"/>
      <c r="E44" s="33"/>
      <c r="F44" s="33"/>
      <c r="G44" s="258"/>
      <c r="H44" s="258"/>
      <c r="I44" s="203" t="str">
        <f t="shared" si="1"/>
        <v/>
      </c>
      <c r="J44" s="203"/>
    </row>
    <row r="45" spans="1:10" ht="18" customHeight="1" thickBot="1" x14ac:dyDescent="0.2">
      <c r="A45" s="262"/>
      <c r="B45" s="263"/>
      <c r="C45" s="263"/>
      <c r="D45" s="264"/>
      <c r="E45" s="34"/>
      <c r="F45" s="35"/>
      <c r="G45" s="258"/>
      <c r="H45" s="258"/>
      <c r="I45" s="203" t="str">
        <f t="shared" si="1"/>
        <v/>
      </c>
      <c r="J45" s="203"/>
    </row>
    <row r="46" spans="1:10" ht="18.75" customHeight="1" x14ac:dyDescent="0.15">
      <c r="F46" s="104"/>
      <c r="G46" s="234" t="s">
        <v>1</v>
      </c>
      <c r="H46" s="235"/>
      <c r="I46" s="272">
        <f>SUM(I38:J45)</f>
        <v>0</v>
      </c>
      <c r="J46" s="236"/>
    </row>
    <row r="47" spans="1:10" ht="18.75" customHeight="1" thickBot="1" x14ac:dyDescent="0.2">
      <c r="F47" s="76"/>
      <c r="G47" s="268" t="s">
        <v>69</v>
      </c>
      <c r="H47" s="269"/>
      <c r="I47" s="270">
        <f>INT(I46*10/110)</f>
        <v>0</v>
      </c>
      <c r="J47" s="271"/>
    </row>
    <row r="48" spans="1:10" ht="22.5" customHeight="1" x14ac:dyDescent="0.15">
      <c r="A48" t="s">
        <v>0</v>
      </c>
      <c r="B48" s="91"/>
      <c r="C48" s="91"/>
      <c r="D48" s="91"/>
      <c r="E48" s="91"/>
    </row>
    <row r="49" spans="1:10" ht="22.5" customHeight="1" x14ac:dyDescent="0.1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ht="22.5" customHeight="1" x14ac:dyDescent="0.1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22.5" customHeight="1" x14ac:dyDescent="0.1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3" spans="1:10" ht="22.5" customHeight="1" x14ac:dyDescent="0.15"/>
    <row r="54" spans="1:10" ht="22.5" customHeight="1" x14ac:dyDescent="0.15">
      <c r="B54" s="106"/>
      <c r="C54" s="106"/>
      <c r="D54" s="106"/>
      <c r="H54" s="106"/>
      <c r="I54" s="106"/>
      <c r="J54" s="106"/>
    </row>
    <row r="55" spans="1:10" ht="22.5" customHeight="1" x14ac:dyDescent="0.15">
      <c r="B55" s="106"/>
      <c r="C55" s="106"/>
      <c r="D55" s="106"/>
      <c r="H55" s="106"/>
      <c r="I55" s="106"/>
      <c r="J55" s="106"/>
    </row>
    <row r="56" spans="1:10" ht="22.5" customHeight="1" x14ac:dyDescent="0.15">
      <c r="B56" s="107"/>
      <c r="H56" s="106"/>
      <c r="I56" s="106"/>
      <c r="J56" s="106"/>
    </row>
  </sheetData>
  <sheetProtection algorithmName="SHA-512" hashValue="wNWA83sOsTRttNO9kUFI+RTkFPlKX0bl2aKxmPhVUiYzmC+b/hnsW7x6Ce068zKwCGBzR299Dg0QHAme1HwOeA==" saltValue="6Iv/vNNUWA4wg0fNwD5MVQ==" spinCount="100000" sheet="1" objects="1" scenarios="1" selectLockedCells="1"/>
  <mergeCells count="94">
    <mergeCell ref="A22:D22"/>
    <mergeCell ref="G22:H22"/>
    <mergeCell ref="I22:J22"/>
    <mergeCell ref="A25:D25"/>
    <mergeCell ref="G25:H25"/>
    <mergeCell ref="I25:J25"/>
    <mergeCell ref="G23:H23"/>
    <mergeCell ref="I23:J23"/>
    <mergeCell ref="A24:D24"/>
    <mergeCell ref="G24:H24"/>
    <mergeCell ref="I24:J24"/>
    <mergeCell ref="A50:J50"/>
    <mergeCell ref="A51:J51"/>
    <mergeCell ref="A49:J49"/>
    <mergeCell ref="A44:D44"/>
    <mergeCell ref="G44:H44"/>
    <mergeCell ref="I44:J44"/>
    <mergeCell ref="A45:D45"/>
    <mergeCell ref="G45:H45"/>
    <mergeCell ref="I45:J45"/>
    <mergeCell ref="G46:H46"/>
    <mergeCell ref="I46:J46"/>
    <mergeCell ref="G47:H47"/>
    <mergeCell ref="I47:J47"/>
    <mergeCell ref="A37:D37"/>
    <mergeCell ref="G37:H37"/>
    <mergeCell ref="I37:J37"/>
    <mergeCell ref="A38:D38"/>
    <mergeCell ref="G38:H38"/>
    <mergeCell ref="I38:J38"/>
    <mergeCell ref="A30:D30"/>
    <mergeCell ref="G30:H30"/>
    <mergeCell ref="I30:J30"/>
    <mergeCell ref="G35:H35"/>
    <mergeCell ref="I35:J35"/>
    <mergeCell ref="A31:D31"/>
    <mergeCell ref="G31:H31"/>
    <mergeCell ref="I31:J31"/>
    <mergeCell ref="A32:D32"/>
    <mergeCell ref="G32:H32"/>
    <mergeCell ref="I32:J32"/>
    <mergeCell ref="A33:D33"/>
    <mergeCell ref="G33:H33"/>
    <mergeCell ref="I33:J33"/>
    <mergeCell ref="G34:H34"/>
    <mergeCell ref="I34:J34"/>
    <mergeCell ref="A28:D28"/>
    <mergeCell ref="G28:H28"/>
    <mergeCell ref="I28:J28"/>
    <mergeCell ref="A29:D29"/>
    <mergeCell ref="G29:H29"/>
    <mergeCell ref="I29:J29"/>
    <mergeCell ref="A19:D19"/>
    <mergeCell ref="G19:H19"/>
    <mergeCell ref="I19:J19"/>
    <mergeCell ref="A27:D27"/>
    <mergeCell ref="G27:H27"/>
    <mergeCell ref="I27:J27"/>
    <mergeCell ref="A20:D20"/>
    <mergeCell ref="G20:H20"/>
    <mergeCell ref="I20:J20"/>
    <mergeCell ref="A21:D21"/>
    <mergeCell ref="G21:H21"/>
    <mergeCell ref="I21:J21"/>
    <mergeCell ref="A26:D26"/>
    <mergeCell ref="G26:H26"/>
    <mergeCell ref="I26:J26"/>
    <mergeCell ref="A23:D23"/>
    <mergeCell ref="A1:J1"/>
    <mergeCell ref="E2:G2"/>
    <mergeCell ref="A5:C5"/>
    <mergeCell ref="H5:J5"/>
    <mergeCell ref="A18:D18"/>
    <mergeCell ref="G18:H18"/>
    <mergeCell ref="I18:J18"/>
    <mergeCell ref="A9:C10"/>
    <mergeCell ref="D9:H10"/>
    <mergeCell ref="A13:D15"/>
    <mergeCell ref="E13:J15"/>
    <mergeCell ref="A39:D39"/>
    <mergeCell ref="G39:H39"/>
    <mergeCell ref="I39:J39"/>
    <mergeCell ref="A40:D40"/>
    <mergeCell ref="G40:H40"/>
    <mergeCell ref="I40:J40"/>
    <mergeCell ref="A43:D43"/>
    <mergeCell ref="G43:H43"/>
    <mergeCell ref="I43:J43"/>
    <mergeCell ref="A41:D41"/>
    <mergeCell ref="G41:H41"/>
    <mergeCell ref="I41:J41"/>
    <mergeCell ref="A42:D42"/>
    <mergeCell ref="G42:H42"/>
    <mergeCell ref="I42:J42"/>
  </mergeCells>
  <phoneticPr fontId="1"/>
  <conditionalFormatting sqref="I19:J33">
    <cfRule type="containsBlanks" dxfId="17" priority="2">
      <formula>LEN(TRIM(I19))=0</formula>
    </cfRule>
  </conditionalFormatting>
  <conditionalFormatting sqref="I38:J45">
    <cfRule type="containsBlanks" dxfId="16" priority="1">
      <formula>LEN(TRIM(I38))=0</formula>
    </cfRule>
  </conditionalFormatting>
  <dataValidations count="1">
    <dataValidation errorStyle="warning" allowBlank="1" showInputMessage="1" showErrorMessage="1" sqref="F38:F45" xr:uid="{C8594605-400B-44D6-84AB-ED2EC2847C7E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76272419-32D3-4592-8E4A-D5836678FF70}">
          <x14:formula1>
            <xm:f>'数式使用(リスト)'!$B$3:$B$10</xm:f>
          </x14:formula1>
          <xm:sqref>F19:F33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/>
  </sheetPr>
  <dimension ref="A1:J56"/>
  <sheetViews>
    <sheetView view="pageBreakPreview" zoomScaleNormal="100" zoomScaleSheetLayoutView="100" workbookViewId="0">
      <selection activeCell="E13" sqref="E13:J15"/>
    </sheetView>
  </sheetViews>
  <sheetFormatPr defaultRowHeight="13.5" x14ac:dyDescent="0.15"/>
  <cols>
    <col min="8" max="8" width="9" customWidth="1"/>
    <col min="9" max="9" width="11" bestFit="1" customWidth="1"/>
    <col min="10" max="10" width="11.625" customWidth="1"/>
  </cols>
  <sheetData>
    <row r="1" spans="1:10" ht="27" customHeight="1" x14ac:dyDescent="0.15">
      <c r="A1" s="289" t="str">
        <f>請求書①!A1</f>
        <v>請　求　明　細　書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x14ac:dyDescent="0.15">
      <c r="E2" s="274"/>
      <c r="F2" s="274"/>
      <c r="G2" s="274"/>
      <c r="I2" s="91" t="s">
        <v>6</v>
      </c>
      <c r="J2" s="105">
        <f>IF(請求書①!J2="","",請求書①!J2)</f>
        <v>46173</v>
      </c>
    </row>
    <row r="3" spans="1:10" x14ac:dyDescent="0.15">
      <c r="I3" s="92" t="s">
        <v>5</v>
      </c>
      <c r="J3" s="92">
        <v>8</v>
      </c>
    </row>
    <row r="4" spans="1:10" ht="13.5" customHeight="1" x14ac:dyDescent="0.15">
      <c r="A4" s="93"/>
      <c r="B4" s="94"/>
      <c r="C4" s="94"/>
      <c r="D4" s="93"/>
    </row>
    <row r="5" spans="1:10" ht="22.5" customHeight="1" thickBot="1" x14ac:dyDescent="0.2">
      <c r="A5" s="276" t="str">
        <f>IF(請求書①!A5="","",請求書①!A5)</f>
        <v>株式会社　アシスト</v>
      </c>
      <c r="B5" s="276"/>
      <c r="C5" s="276"/>
      <c r="D5" s="95" t="s">
        <v>8</v>
      </c>
      <c r="G5" s="108" t="s">
        <v>19</v>
      </c>
      <c r="H5" s="275" t="str">
        <f>IF(請求書①!H5="","",請求書①!H5)</f>
        <v>株式会社●●内装</v>
      </c>
      <c r="I5" s="275"/>
      <c r="J5" s="275"/>
    </row>
    <row r="6" spans="1:10" ht="13.5" customHeight="1" x14ac:dyDescent="0.15">
      <c r="G6" s="97"/>
      <c r="H6" s="98"/>
    </row>
    <row r="7" spans="1:10" ht="13.5" customHeight="1" x14ac:dyDescent="0.15"/>
    <row r="8" spans="1:10" ht="13.5" customHeight="1" x14ac:dyDescent="0.15"/>
    <row r="9" spans="1:10" ht="13.5" customHeight="1" x14ac:dyDescent="0.15">
      <c r="A9" s="277" t="s">
        <v>10</v>
      </c>
      <c r="B9" s="277"/>
      <c r="C9" s="277"/>
      <c r="D9" s="279">
        <f>ROUND((I34+I35+I46),0)</f>
        <v>0</v>
      </c>
      <c r="E9" s="279"/>
      <c r="F9" s="279"/>
      <c r="G9" s="279"/>
      <c r="H9" s="279"/>
    </row>
    <row r="10" spans="1:10" ht="13.5" customHeight="1" thickBot="1" x14ac:dyDescent="0.2">
      <c r="A10" s="278"/>
      <c r="B10" s="278"/>
      <c r="C10" s="278"/>
      <c r="D10" s="280"/>
      <c r="E10" s="280"/>
      <c r="F10" s="280"/>
      <c r="G10" s="280"/>
      <c r="H10" s="280"/>
    </row>
    <row r="11" spans="1:10" ht="13.5" customHeight="1" thickTop="1" x14ac:dyDescent="0.15">
      <c r="A11" s="93"/>
    </row>
    <row r="12" spans="1:10" ht="13.5" customHeight="1" thickBot="1" x14ac:dyDescent="0.2"/>
    <row r="13" spans="1:10" ht="13.5" customHeight="1" x14ac:dyDescent="0.15">
      <c r="A13" s="211" t="s">
        <v>14</v>
      </c>
      <c r="B13" s="212"/>
      <c r="C13" s="212"/>
      <c r="D13" s="213"/>
      <c r="E13" s="281"/>
      <c r="F13" s="281"/>
      <c r="G13" s="281"/>
      <c r="H13" s="281"/>
      <c r="I13" s="281"/>
      <c r="J13" s="282"/>
    </row>
    <row r="14" spans="1:10" ht="13.5" customHeight="1" x14ac:dyDescent="0.15">
      <c r="A14" s="214"/>
      <c r="B14" s="215"/>
      <c r="C14" s="215"/>
      <c r="D14" s="216"/>
      <c r="E14" s="283"/>
      <c r="F14" s="283"/>
      <c r="G14" s="283"/>
      <c r="H14" s="283"/>
      <c r="I14" s="283"/>
      <c r="J14" s="284"/>
    </row>
    <row r="15" spans="1:10" ht="14.25" customHeight="1" thickBot="1" x14ac:dyDescent="0.2">
      <c r="A15" s="217"/>
      <c r="B15" s="218"/>
      <c r="C15" s="218"/>
      <c r="D15" s="219"/>
      <c r="E15" s="285"/>
      <c r="F15" s="285"/>
      <c r="G15" s="285"/>
      <c r="H15" s="285"/>
      <c r="I15" s="285"/>
      <c r="J15" s="286"/>
    </row>
    <row r="17" spans="1:10" ht="18.75" customHeight="1" thickBot="1" x14ac:dyDescent="0.2">
      <c r="A17" s="99" t="s">
        <v>84</v>
      </c>
      <c r="G17" s="76"/>
      <c r="H17" s="76"/>
      <c r="I17" s="100"/>
      <c r="J17" s="100"/>
    </row>
    <row r="18" spans="1:10" s="76" customFormat="1" ht="22.5" customHeight="1" thickBot="1" x14ac:dyDescent="0.2">
      <c r="A18" s="204" t="s">
        <v>9</v>
      </c>
      <c r="B18" s="205"/>
      <c r="C18" s="205"/>
      <c r="D18" s="206"/>
      <c r="E18" s="72" t="s">
        <v>4</v>
      </c>
      <c r="F18" s="72" t="s">
        <v>11</v>
      </c>
      <c r="G18" s="207" t="s">
        <v>3</v>
      </c>
      <c r="H18" s="207"/>
      <c r="I18" s="207" t="s">
        <v>2</v>
      </c>
      <c r="J18" s="207"/>
    </row>
    <row r="19" spans="1:10" ht="18" customHeight="1" x14ac:dyDescent="0.15">
      <c r="A19" s="287"/>
      <c r="B19" s="256"/>
      <c r="C19" s="256"/>
      <c r="D19" s="257"/>
      <c r="E19" s="32"/>
      <c r="F19" s="32"/>
      <c r="G19" s="288"/>
      <c r="H19" s="288"/>
      <c r="I19" s="203" t="str">
        <f t="shared" ref="I19:I33" si="0">IF(E19,E19*G19,"")</f>
        <v/>
      </c>
      <c r="J19" s="203"/>
    </row>
    <row r="20" spans="1:10" s="76" customFormat="1" ht="18" customHeight="1" x14ac:dyDescent="0.15">
      <c r="A20" s="259"/>
      <c r="B20" s="260"/>
      <c r="C20" s="260"/>
      <c r="D20" s="261"/>
      <c r="E20" s="33"/>
      <c r="F20" s="33"/>
      <c r="G20" s="258"/>
      <c r="H20" s="258"/>
      <c r="I20" s="203" t="str">
        <f t="shared" si="0"/>
        <v/>
      </c>
      <c r="J20" s="203"/>
    </row>
    <row r="21" spans="1:10" s="76" customFormat="1" ht="18" customHeight="1" x14ac:dyDescent="0.15">
      <c r="A21" s="259"/>
      <c r="B21" s="260"/>
      <c r="C21" s="260"/>
      <c r="D21" s="261"/>
      <c r="E21" s="33"/>
      <c r="F21" s="33"/>
      <c r="G21" s="258"/>
      <c r="H21" s="258"/>
      <c r="I21" s="203" t="str">
        <f t="shared" si="0"/>
        <v/>
      </c>
      <c r="J21" s="203"/>
    </row>
    <row r="22" spans="1:10" ht="18" customHeight="1" x14ac:dyDescent="0.15">
      <c r="A22" s="259"/>
      <c r="B22" s="260"/>
      <c r="C22" s="260"/>
      <c r="D22" s="261"/>
      <c r="E22" s="33"/>
      <c r="F22" s="33"/>
      <c r="G22" s="258"/>
      <c r="H22" s="258"/>
      <c r="I22" s="203" t="str">
        <f t="shared" si="0"/>
        <v/>
      </c>
      <c r="J22" s="203"/>
    </row>
    <row r="23" spans="1:10" ht="18" customHeight="1" x14ac:dyDescent="0.15">
      <c r="A23" s="259"/>
      <c r="B23" s="260"/>
      <c r="C23" s="260"/>
      <c r="D23" s="261"/>
      <c r="E23" s="33"/>
      <c r="F23" s="33"/>
      <c r="G23" s="258"/>
      <c r="H23" s="258"/>
      <c r="I23" s="203" t="str">
        <f t="shared" si="0"/>
        <v/>
      </c>
      <c r="J23" s="203"/>
    </row>
    <row r="24" spans="1:10" ht="18" customHeight="1" x14ac:dyDescent="0.15">
      <c r="A24" s="259"/>
      <c r="B24" s="260"/>
      <c r="C24" s="260"/>
      <c r="D24" s="261"/>
      <c r="E24" s="33"/>
      <c r="F24" s="33"/>
      <c r="G24" s="258"/>
      <c r="H24" s="258"/>
      <c r="I24" s="203" t="str">
        <f t="shared" si="0"/>
        <v/>
      </c>
      <c r="J24" s="203"/>
    </row>
    <row r="25" spans="1:10" ht="18" customHeight="1" x14ac:dyDescent="0.15">
      <c r="A25" s="259"/>
      <c r="B25" s="260"/>
      <c r="C25" s="260"/>
      <c r="D25" s="261"/>
      <c r="E25" s="33"/>
      <c r="F25" s="33"/>
      <c r="G25" s="258"/>
      <c r="H25" s="258"/>
      <c r="I25" s="203" t="str">
        <f t="shared" si="0"/>
        <v/>
      </c>
      <c r="J25" s="203"/>
    </row>
    <row r="26" spans="1:10" ht="18" customHeight="1" x14ac:dyDescent="0.15">
      <c r="A26" s="259"/>
      <c r="B26" s="260"/>
      <c r="C26" s="260"/>
      <c r="D26" s="261"/>
      <c r="E26" s="33"/>
      <c r="F26" s="33"/>
      <c r="G26" s="258"/>
      <c r="H26" s="258"/>
      <c r="I26" s="203" t="str">
        <f t="shared" si="0"/>
        <v/>
      </c>
      <c r="J26" s="203"/>
    </row>
    <row r="27" spans="1:10" s="76" customFormat="1" ht="18" customHeight="1" x14ac:dyDescent="0.15">
      <c r="A27" s="259"/>
      <c r="B27" s="260"/>
      <c r="C27" s="260"/>
      <c r="D27" s="261"/>
      <c r="E27" s="33"/>
      <c r="F27" s="33"/>
      <c r="G27" s="258"/>
      <c r="H27" s="258"/>
      <c r="I27" s="203" t="str">
        <f t="shared" si="0"/>
        <v/>
      </c>
      <c r="J27" s="203"/>
    </row>
    <row r="28" spans="1:10" ht="18" customHeight="1" x14ac:dyDescent="0.15">
      <c r="A28" s="259"/>
      <c r="B28" s="260"/>
      <c r="C28" s="260"/>
      <c r="D28" s="261"/>
      <c r="E28" s="33"/>
      <c r="F28" s="33"/>
      <c r="G28" s="258"/>
      <c r="H28" s="258"/>
      <c r="I28" s="203" t="str">
        <f t="shared" si="0"/>
        <v/>
      </c>
      <c r="J28" s="203"/>
    </row>
    <row r="29" spans="1:10" ht="18" customHeight="1" x14ac:dyDescent="0.15">
      <c r="A29" s="259"/>
      <c r="B29" s="260"/>
      <c r="C29" s="260"/>
      <c r="D29" s="261"/>
      <c r="E29" s="33"/>
      <c r="F29" s="33"/>
      <c r="G29" s="258"/>
      <c r="H29" s="258"/>
      <c r="I29" s="203" t="str">
        <f t="shared" si="0"/>
        <v/>
      </c>
      <c r="J29" s="203"/>
    </row>
    <row r="30" spans="1:10" ht="18" customHeight="1" x14ac:dyDescent="0.15">
      <c r="A30" s="259"/>
      <c r="B30" s="260"/>
      <c r="C30" s="260"/>
      <c r="D30" s="261"/>
      <c r="E30" s="33"/>
      <c r="F30" s="33"/>
      <c r="G30" s="258"/>
      <c r="H30" s="258"/>
      <c r="I30" s="203" t="str">
        <f t="shared" si="0"/>
        <v/>
      </c>
      <c r="J30" s="203"/>
    </row>
    <row r="31" spans="1:10" ht="18" customHeight="1" x14ac:dyDescent="0.15">
      <c r="A31" s="259"/>
      <c r="B31" s="260"/>
      <c r="C31" s="260"/>
      <c r="D31" s="261"/>
      <c r="E31" s="33"/>
      <c r="F31" s="33"/>
      <c r="G31" s="258"/>
      <c r="H31" s="258"/>
      <c r="I31" s="203" t="str">
        <f t="shared" si="0"/>
        <v/>
      </c>
      <c r="J31" s="203"/>
    </row>
    <row r="32" spans="1:10" ht="18" customHeight="1" x14ac:dyDescent="0.15">
      <c r="A32" s="259"/>
      <c r="B32" s="260"/>
      <c r="C32" s="260"/>
      <c r="D32" s="261"/>
      <c r="E32" s="33"/>
      <c r="F32" s="33"/>
      <c r="G32" s="258"/>
      <c r="H32" s="258"/>
      <c r="I32" s="203" t="str">
        <f t="shared" si="0"/>
        <v/>
      </c>
      <c r="J32" s="203"/>
    </row>
    <row r="33" spans="1:10" ht="18" customHeight="1" thickBot="1" x14ac:dyDescent="0.2">
      <c r="A33" s="262"/>
      <c r="B33" s="263"/>
      <c r="C33" s="263"/>
      <c r="D33" s="264"/>
      <c r="E33" s="34"/>
      <c r="F33" s="35"/>
      <c r="G33" s="265"/>
      <c r="H33" s="266"/>
      <c r="I33" s="203" t="str">
        <f t="shared" si="0"/>
        <v/>
      </c>
      <c r="J33" s="203"/>
    </row>
    <row r="34" spans="1:10" ht="18.75" customHeight="1" x14ac:dyDescent="0.15">
      <c r="F34" s="101"/>
      <c r="G34" s="234" t="s">
        <v>1</v>
      </c>
      <c r="H34" s="235"/>
      <c r="I34" s="236">
        <f>SUM(I19:J33)</f>
        <v>0</v>
      </c>
      <c r="J34" s="236"/>
    </row>
    <row r="35" spans="1:10" ht="18.75" customHeight="1" thickBot="1" x14ac:dyDescent="0.2">
      <c r="F35" s="102"/>
      <c r="G35" s="226" t="s">
        <v>66</v>
      </c>
      <c r="H35" s="227"/>
      <c r="I35" s="228">
        <f>I34*0.1</f>
        <v>0</v>
      </c>
      <c r="J35" s="228"/>
    </row>
    <row r="36" spans="1:10" ht="18.75" customHeight="1" thickBot="1" x14ac:dyDescent="0.2">
      <c r="A36" s="99" t="s">
        <v>70</v>
      </c>
      <c r="G36" s="76"/>
      <c r="H36" s="76"/>
      <c r="I36" s="100"/>
      <c r="J36" s="100"/>
    </row>
    <row r="37" spans="1:10" s="76" customFormat="1" ht="22.5" customHeight="1" thickBot="1" x14ac:dyDescent="0.2">
      <c r="A37" s="237" t="s">
        <v>9</v>
      </c>
      <c r="B37" s="238"/>
      <c r="C37" s="238"/>
      <c r="D37" s="239"/>
      <c r="E37" s="86" t="s">
        <v>4</v>
      </c>
      <c r="F37" s="86" t="s">
        <v>11</v>
      </c>
      <c r="G37" s="240" t="s">
        <v>3</v>
      </c>
      <c r="H37" s="240"/>
      <c r="I37" s="240" t="s">
        <v>2</v>
      </c>
      <c r="J37" s="240"/>
    </row>
    <row r="38" spans="1:10" ht="18" customHeight="1" x14ac:dyDescent="0.15">
      <c r="A38" s="255"/>
      <c r="B38" s="256"/>
      <c r="C38" s="256"/>
      <c r="D38" s="257"/>
      <c r="E38" s="32"/>
      <c r="F38" s="32"/>
      <c r="G38" s="258"/>
      <c r="H38" s="258"/>
      <c r="I38" s="203" t="str">
        <f t="shared" ref="I38:I45" si="1">IF(E38,E38*G38,"")</f>
        <v/>
      </c>
      <c r="J38" s="203"/>
    </row>
    <row r="39" spans="1:10" ht="18" customHeight="1" x14ac:dyDescent="0.15">
      <c r="A39" s="259"/>
      <c r="B39" s="260"/>
      <c r="C39" s="260"/>
      <c r="D39" s="261"/>
      <c r="E39" s="33"/>
      <c r="F39" s="33"/>
      <c r="G39" s="258"/>
      <c r="H39" s="258"/>
      <c r="I39" s="203" t="str">
        <f t="shared" si="1"/>
        <v/>
      </c>
      <c r="J39" s="203"/>
    </row>
    <row r="40" spans="1:10" ht="18" customHeight="1" x14ac:dyDescent="0.15">
      <c r="A40" s="259"/>
      <c r="B40" s="260"/>
      <c r="C40" s="260"/>
      <c r="D40" s="261"/>
      <c r="E40" s="33"/>
      <c r="F40" s="33"/>
      <c r="G40" s="258"/>
      <c r="H40" s="258"/>
      <c r="I40" s="203" t="str">
        <f t="shared" si="1"/>
        <v/>
      </c>
      <c r="J40" s="203"/>
    </row>
    <row r="41" spans="1:10" ht="18" customHeight="1" x14ac:dyDescent="0.15">
      <c r="A41" s="259"/>
      <c r="B41" s="260"/>
      <c r="C41" s="260"/>
      <c r="D41" s="261"/>
      <c r="E41" s="33"/>
      <c r="F41" s="33"/>
      <c r="G41" s="258"/>
      <c r="H41" s="258"/>
      <c r="I41" s="203" t="str">
        <f t="shared" si="1"/>
        <v/>
      </c>
      <c r="J41" s="203"/>
    </row>
    <row r="42" spans="1:10" ht="18" customHeight="1" x14ac:dyDescent="0.15">
      <c r="A42" s="259"/>
      <c r="B42" s="260"/>
      <c r="C42" s="260"/>
      <c r="D42" s="261"/>
      <c r="E42" s="33"/>
      <c r="F42" s="33"/>
      <c r="G42" s="258"/>
      <c r="H42" s="258"/>
      <c r="I42" s="203" t="str">
        <f t="shared" si="1"/>
        <v/>
      </c>
      <c r="J42" s="203"/>
    </row>
    <row r="43" spans="1:10" ht="18" customHeight="1" x14ac:dyDescent="0.15">
      <c r="A43" s="259"/>
      <c r="B43" s="260"/>
      <c r="C43" s="260"/>
      <c r="D43" s="261"/>
      <c r="E43" s="33"/>
      <c r="F43" s="33"/>
      <c r="G43" s="258"/>
      <c r="H43" s="258"/>
      <c r="I43" s="203" t="str">
        <f t="shared" si="1"/>
        <v/>
      </c>
      <c r="J43" s="203"/>
    </row>
    <row r="44" spans="1:10" ht="18" customHeight="1" x14ac:dyDescent="0.15">
      <c r="A44" s="259"/>
      <c r="B44" s="260"/>
      <c r="C44" s="260"/>
      <c r="D44" s="261"/>
      <c r="E44" s="33"/>
      <c r="F44" s="33"/>
      <c r="G44" s="258"/>
      <c r="H44" s="258"/>
      <c r="I44" s="203" t="str">
        <f t="shared" si="1"/>
        <v/>
      </c>
      <c r="J44" s="203"/>
    </row>
    <row r="45" spans="1:10" ht="18" customHeight="1" thickBot="1" x14ac:dyDescent="0.2">
      <c r="A45" s="262"/>
      <c r="B45" s="263"/>
      <c r="C45" s="263"/>
      <c r="D45" s="264"/>
      <c r="E45" s="34"/>
      <c r="F45" s="35"/>
      <c r="G45" s="258"/>
      <c r="H45" s="258"/>
      <c r="I45" s="203" t="str">
        <f t="shared" si="1"/>
        <v/>
      </c>
      <c r="J45" s="203"/>
    </row>
    <row r="46" spans="1:10" ht="18.75" customHeight="1" x14ac:dyDescent="0.15">
      <c r="F46" s="104"/>
      <c r="G46" s="234" t="s">
        <v>1</v>
      </c>
      <c r="H46" s="235"/>
      <c r="I46" s="272">
        <f>SUM(I38:J45)</f>
        <v>0</v>
      </c>
      <c r="J46" s="236"/>
    </row>
    <row r="47" spans="1:10" ht="18.75" customHeight="1" thickBot="1" x14ac:dyDescent="0.2">
      <c r="F47" s="76"/>
      <c r="G47" s="268" t="s">
        <v>69</v>
      </c>
      <c r="H47" s="269"/>
      <c r="I47" s="270">
        <f>INT(I46*10/110)</f>
        <v>0</v>
      </c>
      <c r="J47" s="271"/>
    </row>
    <row r="48" spans="1:10" ht="22.5" customHeight="1" x14ac:dyDescent="0.15">
      <c r="A48" t="s">
        <v>0</v>
      </c>
      <c r="B48" s="91"/>
      <c r="C48" s="91"/>
      <c r="D48" s="91"/>
      <c r="E48" s="91"/>
    </row>
    <row r="49" spans="1:10" ht="22.5" customHeight="1" x14ac:dyDescent="0.1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ht="22.5" customHeight="1" x14ac:dyDescent="0.1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22.5" customHeight="1" x14ac:dyDescent="0.1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3" spans="1:10" ht="22.5" customHeight="1" x14ac:dyDescent="0.15"/>
    <row r="54" spans="1:10" ht="22.5" customHeight="1" x14ac:dyDescent="0.15">
      <c r="B54" s="106"/>
      <c r="C54" s="106"/>
      <c r="D54" s="106"/>
      <c r="H54" s="106"/>
      <c r="I54" s="106"/>
      <c r="J54" s="106"/>
    </row>
    <row r="55" spans="1:10" ht="22.5" customHeight="1" x14ac:dyDescent="0.15">
      <c r="B55" s="106"/>
      <c r="C55" s="106"/>
      <c r="D55" s="106"/>
      <c r="H55" s="106"/>
      <c r="I55" s="106"/>
      <c r="J55" s="106"/>
    </row>
    <row r="56" spans="1:10" ht="22.5" customHeight="1" x14ac:dyDescent="0.15">
      <c r="B56" s="107"/>
      <c r="H56" s="106"/>
      <c r="I56" s="106"/>
      <c r="J56" s="106"/>
    </row>
  </sheetData>
  <sheetProtection algorithmName="SHA-512" hashValue="tAzlsWuttzv1gRV5ZjzxJ/0lw/lb6EUyLtPBVDphszBImLTYRt6bnaYpHk6RjvKubknlzY3AFc43uoC8FMBeMA==" saltValue="UwliYq3HOYr81VwChmRmQA==" spinCount="100000" sheet="1" objects="1" scenarios="1" selectLockedCells="1"/>
  <mergeCells count="94">
    <mergeCell ref="A19:D19"/>
    <mergeCell ref="G19:H19"/>
    <mergeCell ref="I19:J19"/>
    <mergeCell ref="A20:D20"/>
    <mergeCell ref="A50:J50"/>
    <mergeCell ref="A51:J51"/>
    <mergeCell ref="A49:J49"/>
    <mergeCell ref="A44:D44"/>
    <mergeCell ref="G44:H44"/>
    <mergeCell ref="I44:J44"/>
    <mergeCell ref="A45:D45"/>
    <mergeCell ref="G45:H45"/>
    <mergeCell ref="I45:J45"/>
    <mergeCell ref="G46:H46"/>
    <mergeCell ref="I46:J46"/>
    <mergeCell ref="G47:H47"/>
    <mergeCell ref="I47:J47"/>
    <mergeCell ref="A38:D38"/>
    <mergeCell ref="A26:D26"/>
    <mergeCell ref="G26:H26"/>
    <mergeCell ref="I26:J26"/>
    <mergeCell ref="G38:H38"/>
    <mergeCell ref="I38:J38"/>
    <mergeCell ref="G35:H35"/>
    <mergeCell ref="I35:J35"/>
    <mergeCell ref="A31:D31"/>
    <mergeCell ref="G31:H31"/>
    <mergeCell ref="I31:J31"/>
    <mergeCell ref="A32:D32"/>
    <mergeCell ref="G32:H32"/>
    <mergeCell ref="G34:H34"/>
    <mergeCell ref="I34:J34"/>
    <mergeCell ref="A37:D37"/>
    <mergeCell ref="G37:H37"/>
    <mergeCell ref="I37:J37"/>
    <mergeCell ref="A30:D30"/>
    <mergeCell ref="G30:H30"/>
    <mergeCell ref="I30:J30"/>
    <mergeCell ref="I32:J32"/>
    <mergeCell ref="A33:D33"/>
    <mergeCell ref="G33:H33"/>
    <mergeCell ref="I33:J33"/>
    <mergeCell ref="A28:D28"/>
    <mergeCell ref="G28:H28"/>
    <mergeCell ref="I28:J28"/>
    <mergeCell ref="A29:D29"/>
    <mergeCell ref="G29:H29"/>
    <mergeCell ref="I29:J29"/>
    <mergeCell ref="A27:D27"/>
    <mergeCell ref="G27:H27"/>
    <mergeCell ref="I27:J27"/>
    <mergeCell ref="A22:D22"/>
    <mergeCell ref="G22:H22"/>
    <mergeCell ref="I22:J22"/>
    <mergeCell ref="A23:D23"/>
    <mergeCell ref="G23:H23"/>
    <mergeCell ref="I23:J23"/>
    <mergeCell ref="A25:D25"/>
    <mergeCell ref="G25:H25"/>
    <mergeCell ref="I25:J25"/>
    <mergeCell ref="A24:D24"/>
    <mergeCell ref="G24:H24"/>
    <mergeCell ref="I24:J24"/>
    <mergeCell ref="G20:H20"/>
    <mergeCell ref="I20:J20"/>
    <mergeCell ref="A21:D21"/>
    <mergeCell ref="A1:J1"/>
    <mergeCell ref="E2:G2"/>
    <mergeCell ref="A5:C5"/>
    <mergeCell ref="H5:J5"/>
    <mergeCell ref="A18:D18"/>
    <mergeCell ref="G18:H18"/>
    <mergeCell ref="I18:J18"/>
    <mergeCell ref="A9:C10"/>
    <mergeCell ref="D9:H10"/>
    <mergeCell ref="A13:D15"/>
    <mergeCell ref="E13:J15"/>
    <mergeCell ref="G21:H21"/>
    <mergeCell ref="I21:J21"/>
    <mergeCell ref="A39:D39"/>
    <mergeCell ref="G39:H39"/>
    <mergeCell ref="I39:J39"/>
    <mergeCell ref="A40:D40"/>
    <mergeCell ref="G40:H40"/>
    <mergeCell ref="I40:J40"/>
    <mergeCell ref="A43:D43"/>
    <mergeCell ref="G43:H43"/>
    <mergeCell ref="I43:J43"/>
    <mergeCell ref="A41:D41"/>
    <mergeCell ref="G41:H41"/>
    <mergeCell ref="I41:J41"/>
    <mergeCell ref="A42:D42"/>
    <mergeCell ref="G42:H42"/>
    <mergeCell ref="I42:J42"/>
  </mergeCells>
  <phoneticPr fontId="1"/>
  <conditionalFormatting sqref="I19:J33">
    <cfRule type="containsBlanks" dxfId="15" priority="2">
      <formula>LEN(TRIM(I19))=0</formula>
    </cfRule>
  </conditionalFormatting>
  <conditionalFormatting sqref="I38:J45">
    <cfRule type="containsBlanks" dxfId="14" priority="1">
      <formula>LEN(TRIM(I38))=0</formula>
    </cfRule>
  </conditionalFormatting>
  <dataValidations count="1">
    <dataValidation errorStyle="warning" allowBlank="1" showInputMessage="1" showErrorMessage="1" sqref="F38:F45" xr:uid="{881CB9FC-7657-464F-AF28-EC8AEEE1826A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8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114A6CB4-D8F4-4951-9FC6-8CF620AD21C8}">
          <x14:formula1>
            <xm:f>'数式使用(リスト)'!$B$3:$B$10</xm:f>
          </x14:formula1>
          <xm:sqref>F19:F33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</sheetPr>
  <dimension ref="A1:J56"/>
  <sheetViews>
    <sheetView view="pageBreakPreview" zoomScaleNormal="100" zoomScaleSheetLayoutView="100" workbookViewId="0">
      <selection activeCell="E13" sqref="E13:J15"/>
    </sheetView>
  </sheetViews>
  <sheetFormatPr defaultRowHeight="13.5" x14ac:dyDescent="0.15"/>
  <cols>
    <col min="8" max="8" width="9" customWidth="1"/>
    <col min="9" max="9" width="11" bestFit="1" customWidth="1"/>
    <col min="10" max="10" width="11.625" customWidth="1"/>
  </cols>
  <sheetData>
    <row r="1" spans="1:10" ht="27" customHeight="1" x14ac:dyDescent="0.15">
      <c r="A1" s="289" t="str">
        <f>請求書①!A1</f>
        <v>請　求　明　細　書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x14ac:dyDescent="0.15">
      <c r="E2" s="274"/>
      <c r="F2" s="274"/>
      <c r="G2" s="274"/>
      <c r="I2" s="91" t="s">
        <v>6</v>
      </c>
      <c r="J2" s="105">
        <f>IF(請求書①!J2="","",請求書①!J2)</f>
        <v>46173</v>
      </c>
    </row>
    <row r="3" spans="1:10" x14ac:dyDescent="0.15">
      <c r="I3" s="92" t="s">
        <v>5</v>
      </c>
      <c r="J3" s="92">
        <v>9</v>
      </c>
    </row>
    <row r="4" spans="1:10" ht="13.5" customHeight="1" x14ac:dyDescent="0.15">
      <c r="A4" s="93"/>
      <c r="B4" s="94"/>
      <c r="C4" s="94"/>
      <c r="D4" s="93"/>
    </row>
    <row r="5" spans="1:10" ht="22.5" customHeight="1" thickBot="1" x14ac:dyDescent="0.2">
      <c r="A5" s="276" t="str">
        <f>IF(請求書①!A5="","",請求書①!A5)</f>
        <v>株式会社　アシスト</v>
      </c>
      <c r="B5" s="276"/>
      <c r="C5" s="276"/>
      <c r="D5" s="95" t="s">
        <v>8</v>
      </c>
      <c r="G5" s="108" t="s">
        <v>19</v>
      </c>
      <c r="H5" s="275" t="str">
        <f>IF(請求書①!H5="","",請求書①!H5)</f>
        <v>株式会社●●内装</v>
      </c>
      <c r="I5" s="275"/>
      <c r="J5" s="275"/>
    </row>
    <row r="6" spans="1:10" ht="13.5" customHeight="1" x14ac:dyDescent="0.15">
      <c r="G6" s="97"/>
      <c r="H6" s="98"/>
    </row>
    <row r="7" spans="1:10" ht="13.5" customHeight="1" x14ac:dyDescent="0.15"/>
    <row r="8" spans="1:10" ht="13.5" customHeight="1" x14ac:dyDescent="0.15"/>
    <row r="9" spans="1:10" ht="13.5" customHeight="1" x14ac:dyDescent="0.15">
      <c r="A9" s="277" t="s">
        <v>10</v>
      </c>
      <c r="B9" s="277"/>
      <c r="C9" s="277"/>
      <c r="D9" s="279">
        <f>ROUND((I34+I35+I46),0)</f>
        <v>0</v>
      </c>
      <c r="E9" s="279"/>
      <c r="F9" s="279"/>
      <c r="G9" s="279"/>
      <c r="H9" s="279"/>
    </row>
    <row r="10" spans="1:10" ht="13.5" customHeight="1" thickBot="1" x14ac:dyDescent="0.2">
      <c r="A10" s="278"/>
      <c r="B10" s="278"/>
      <c r="C10" s="278"/>
      <c r="D10" s="280"/>
      <c r="E10" s="280"/>
      <c r="F10" s="280"/>
      <c r="G10" s="280"/>
      <c r="H10" s="280"/>
    </row>
    <row r="11" spans="1:10" ht="13.5" customHeight="1" thickTop="1" x14ac:dyDescent="0.15">
      <c r="A11" s="93"/>
    </row>
    <row r="12" spans="1:10" ht="13.5" customHeight="1" thickBot="1" x14ac:dyDescent="0.2"/>
    <row r="13" spans="1:10" ht="13.5" customHeight="1" x14ac:dyDescent="0.15">
      <c r="A13" s="211" t="s">
        <v>14</v>
      </c>
      <c r="B13" s="212"/>
      <c r="C13" s="212"/>
      <c r="D13" s="213"/>
      <c r="E13" s="281"/>
      <c r="F13" s="281"/>
      <c r="G13" s="281"/>
      <c r="H13" s="281"/>
      <c r="I13" s="281"/>
      <c r="J13" s="282"/>
    </row>
    <row r="14" spans="1:10" ht="13.5" customHeight="1" x14ac:dyDescent="0.15">
      <c r="A14" s="214"/>
      <c r="B14" s="215"/>
      <c r="C14" s="215"/>
      <c r="D14" s="216"/>
      <c r="E14" s="283"/>
      <c r="F14" s="283"/>
      <c r="G14" s="283"/>
      <c r="H14" s="283"/>
      <c r="I14" s="283"/>
      <c r="J14" s="284"/>
    </row>
    <row r="15" spans="1:10" ht="14.25" customHeight="1" thickBot="1" x14ac:dyDescent="0.2">
      <c r="A15" s="217"/>
      <c r="B15" s="218"/>
      <c r="C15" s="218"/>
      <c r="D15" s="219"/>
      <c r="E15" s="285"/>
      <c r="F15" s="285"/>
      <c r="G15" s="285"/>
      <c r="H15" s="285"/>
      <c r="I15" s="285"/>
      <c r="J15" s="286"/>
    </row>
    <row r="17" spans="1:10" ht="18.75" customHeight="1" thickBot="1" x14ac:dyDescent="0.2">
      <c r="A17" s="99" t="s">
        <v>84</v>
      </c>
      <c r="G17" s="76"/>
      <c r="H17" s="76"/>
      <c r="I17" s="100"/>
      <c r="J17" s="100"/>
    </row>
    <row r="18" spans="1:10" s="76" customFormat="1" ht="22.5" customHeight="1" thickBot="1" x14ac:dyDescent="0.2">
      <c r="A18" s="204" t="s">
        <v>9</v>
      </c>
      <c r="B18" s="205"/>
      <c r="C18" s="205"/>
      <c r="D18" s="206"/>
      <c r="E18" s="72" t="s">
        <v>4</v>
      </c>
      <c r="F18" s="72" t="s">
        <v>11</v>
      </c>
      <c r="G18" s="207" t="s">
        <v>3</v>
      </c>
      <c r="H18" s="207"/>
      <c r="I18" s="207" t="s">
        <v>2</v>
      </c>
      <c r="J18" s="207"/>
    </row>
    <row r="19" spans="1:10" ht="18" customHeight="1" x14ac:dyDescent="0.15">
      <c r="A19" s="287"/>
      <c r="B19" s="256"/>
      <c r="C19" s="256"/>
      <c r="D19" s="257"/>
      <c r="E19" s="32"/>
      <c r="F19" s="32"/>
      <c r="G19" s="288"/>
      <c r="H19" s="288"/>
      <c r="I19" s="203" t="str">
        <f t="shared" ref="I19:I33" si="0">IF(E19,E19*G19,"")</f>
        <v/>
      </c>
      <c r="J19" s="203"/>
    </row>
    <row r="20" spans="1:10" s="76" customFormat="1" ht="18" customHeight="1" x14ac:dyDescent="0.15">
      <c r="A20" s="259"/>
      <c r="B20" s="260"/>
      <c r="C20" s="260"/>
      <c r="D20" s="261"/>
      <c r="E20" s="33"/>
      <c r="F20" s="33"/>
      <c r="G20" s="258"/>
      <c r="H20" s="258"/>
      <c r="I20" s="203" t="str">
        <f t="shared" si="0"/>
        <v/>
      </c>
      <c r="J20" s="203"/>
    </row>
    <row r="21" spans="1:10" ht="18" customHeight="1" x14ac:dyDescent="0.15">
      <c r="A21" s="259"/>
      <c r="B21" s="260"/>
      <c r="C21" s="260"/>
      <c r="D21" s="261"/>
      <c r="E21" s="33"/>
      <c r="F21" s="33"/>
      <c r="G21" s="258"/>
      <c r="H21" s="258"/>
      <c r="I21" s="203" t="str">
        <f t="shared" si="0"/>
        <v/>
      </c>
      <c r="J21" s="203"/>
    </row>
    <row r="22" spans="1:10" ht="18" customHeight="1" x14ac:dyDescent="0.15">
      <c r="A22" s="259"/>
      <c r="B22" s="260"/>
      <c r="C22" s="260"/>
      <c r="D22" s="261"/>
      <c r="E22" s="33"/>
      <c r="F22" s="33"/>
      <c r="G22" s="258"/>
      <c r="H22" s="258"/>
      <c r="I22" s="203" t="str">
        <f t="shared" si="0"/>
        <v/>
      </c>
      <c r="J22" s="203"/>
    </row>
    <row r="23" spans="1:10" ht="18" customHeight="1" x14ac:dyDescent="0.15">
      <c r="A23" s="259"/>
      <c r="B23" s="260"/>
      <c r="C23" s="260"/>
      <c r="D23" s="261"/>
      <c r="E23" s="33"/>
      <c r="F23" s="33"/>
      <c r="G23" s="258"/>
      <c r="H23" s="258"/>
      <c r="I23" s="203" t="str">
        <f t="shared" si="0"/>
        <v/>
      </c>
      <c r="J23" s="203"/>
    </row>
    <row r="24" spans="1:10" ht="18" customHeight="1" x14ac:dyDescent="0.15">
      <c r="A24" s="259"/>
      <c r="B24" s="260"/>
      <c r="C24" s="260"/>
      <c r="D24" s="261"/>
      <c r="E24" s="33"/>
      <c r="F24" s="33"/>
      <c r="G24" s="258"/>
      <c r="H24" s="258"/>
      <c r="I24" s="203" t="str">
        <f t="shared" si="0"/>
        <v/>
      </c>
      <c r="J24" s="203"/>
    </row>
    <row r="25" spans="1:10" ht="18" customHeight="1" x14ac:dyDescent="0.15">
      <c r="A25" s="259"/>
      <c r="B25" s="260"/>
      <c r="C25" s="260"/>
      <c r="D25" s="261"/>
      <c r="E25" s="33"/>
      <c r="F25" s="33"/>
      <c r="G25" s="258"/>
      <c r="H25" s="258"/>
      <c r="I25" s="203" t="str">
        <f t="shared" si="0"/>
        <v/>
      </c>
      <c r="J25" s="203"/>
    </row>
    <row r="26" spans="1:10" s="76" customFormat="1" ht="18" customHeight="1" x14ac:dyDescent="0.15">
      <c r="A26" s="259"/>
      <c r="B26" s="260"/>
      <c r="C26" s="260"/>
      <c r="D26" s="261"/>
      <c r="E26" s="33"/>
      <c r="F26" s="33"/>
      <c r="G26" s="258"/>
      <c r="H26" s="258"/>
      <c r="I26" s="203" t="str">
        <f t="shared" si="0"/>
        <v/>
      </c>
      <c r="J26" s="203"/>
    </row>
    <row r="27" spans="1:10" ht="18" customHeight="1" x14ac:dyDescent="0.15">
      <c r="A27" s="259"/>
      <c r="B27" s="260"/>
      <c r="C27" s="260"/>
      <c r="D27" s="261"/>
      <c r="E27" s="33"/>
      <c r="F27" s="33"/>
      <c r="G27" s="258"/>
      <c r="H27" s="258"/>
      <c r="I27" s="203" t="str">
        <f t="shared" si="0"/>
        <v/>
      </c>
      <c r="J27" s="203"/>
    </row>
    <row r="28" spans="1:10" ht="18" customHeight="1" x14ac:dyDescent="0.15">
      <c r="A28" s="259"/>
      <c r="B28" s="260"/>
      <c r="C28" s="260"/>
      <c r="D28" s="261"/>
      <c r="E28" s="33"/>
      <c r="F28" s="33"/>
      <c r="G28" s="258"/>
      <c r="H28" s="258"/>
      <c r="I28" s="203" t="str">
        <f t="shared" si="0"/>
        <v/>
      </c>
      <c r="J28" s="203"/>
    </row>
    <row r="29" spans="1:10" ht="18" customHeight="1" x14ac:dyDescent="0.15">
      <c r="A29" s="259"/>
      <c r="B29" s="260"/>
      <c r="C29" s="260"/>
      <c r="D29" s="261"/>
      <c r="E29" s="33"/>
      <c r="F29" s="33"/>
      <c r="G29" s="258"/>
      <c r="H29" s="258"/>
      <c r="I29" s="203" t="str">
        <f t="shared" si="0"/>
        <v/>
      </c>
      <c r="J29" s="203"/>
    </row>
    <row r="30" spans="1:10" ht="18" customHeight="1" x14ac:dyDescent="0.15">
      <c r="A30" s="259"/>
      <c r="B30" s="260"/>
      <c r="C30" s="260"/>
      <c r="D30" s="261"/>
      <c r="E30" s="33"/>
      <c r="F30" s="33"/>
      <c r="G30" s="258"/>
      <c r="H30" s="258"/>
      <c r="I30" s="203" t="str">
        <f t="shared" si="0"/>
        <v/>
      </c>
      <c r="J30" s="203"/>
    </row>
    <row r="31" spans="1:10" ht="18" customHeight="1" x14ac:dyDescent="0.15">
      <c r="A31" s="259"/>
      <c r="B31" s="260"/>
      <c r="C31" s="260"/>
      <c r="D31" s="261"/>
      <c r="E31" s="33"/>
      <c r="F31" s="33"/>
      <c r="G31" s="258"/>
      <c r="H31" s="258"/>
      <c r="I31" s="203" t="str">
        <f t="shared" si="0"/>
        <v/>
      </c>
      <c r="J31" s="203"/>
    </row>
    <row r="32" spans="1:10" s="76" customFormat="1" ht="18" customHeight="1" x14ac:dyDescent="0.15">
      <c r="A32" s="259"/>
      <c r="B32" s="260"/>
      <c r="C32" s="260"/>
      <c r="D32" s="261"/>
      <c r="E32" s="33"/>
      <c r="F32" s="33"/>
      <c r="G32" s="258"/>
      <c r="H32" s="258"/>
      <c r="I32" s="203" t="str">
        <f t="shared" si="0"/>
        <v/>
      </c>
      <c r="J32" s="203"/>
    </row>
    <row r="33" spans="1:10" ht="18" customHeight="1" thickBot="1" x14ac:dyDescent="0.2">
      <c r="A33" s="262"/>
      <c r="B33" s="263"/>
      <c r="C33" s="263"/>
      <c r="D33" s="264"/>
      <c r="E33" s="34"/>
      <c r="F33" s="35"/>
      <c r="G33" s="265"/>
      <c r="H33" s="266"/>
      <c r="I33" s="203" t="str">
        <f t="shared" si="0"/>
        <v/>
      </c>
      <c r="J33" s="203"/>
    </row>
    <row r="34" spans="1:10" ht="18.75" customHeight="1" x14ac:dyDescent="0.15">
      <c r="F34" s="101"/>
      <c r="G34" s="234" t="s">
        <v>1</v>
      </c>
      <c r="H34" s="235"/>
      <c r="I34" s="236">
        <f>SUM(I19:J33)</f>
        <v>0</v>
      </c>
      <c r="J34" s="236"/>
    </row>
    <row r="35" spans="1:10" ht="18.75" customHeight="1" thickBot="1" x14ac:dyDescent="0.2">
      <c r="F35" s="102"/>
      <c r="G35" s="226" t="s">
        <v>66</v>
      </c>
      <c r="H35" s="227"/>
      <c r="I35" s="228">
        <f>I34*0.1</f>
        <v>0</v>
      </c>
      <c r="J35" s="228"/>
    </row>
    <row r="36" spans="1:10" ht="18.75" customHeight="1" thickBot="1" x14ac:dyDescent="0.2">
      <c r="A36" s="99" t="s">
        <v>70</v>
      </c>
      <c r="G36" s="76"/>
      <c r="H36" s="76"/>
      <c r="I36" s="100"/>
      <c r="J36" s="100"/>
    </row>
    <row r="37" spans="1:10" s="76" customFormat="1" ht="22.5" customHeight="1" thickBot="1" x14ac:dyDescent="0.2">
      <c r="A37" s="237" t="s">
        <v>9</v>
      </c>
      <c r="B37" s="238"/>
      <c r="C37" s="238"/>
      <c r="D37" s="239"/>
      <c r="E37" s="86" t="s">
        <v>4</v>
      </c>
      <c r="F37" s="86" t="s">
        <v>11</v>
      </c>
      <c r="G37" s="240" t="s">
        <v>3</v>
      </c>
      <c r="H37" s="240"/>
      <c r="I37" s="240" t="s">
        <v>2</v>
      </c>
      <c r="J37" s="240"/>
    </row>
    <row r="38" spans="1:10" ht="18" customHeight="1" x14ac:dyDescent="0.15">
      <c r="A38" s="255"/>
      <c r="B38" s="256"/>
      <c r="C38" s="256"/>
      <c r="D38" s="257"/>
      <c r="E38" s="32"/>
      <c r="F38" s="32"/>
      <c r="G38" s="258"/>
      <c r="H38" s="258"/>
      <c r="I38" s="203" t="str">
        <f t="shared" ref="I38:I45" si="1">IF(E38,E38*G38,"")</f>
        <v/>
      </c>
      <c r="J38" s="203"/>
    </row>
    <row r="39" spans="1:10" ht="18" customHeight="1" x14ac:dyDescent="0.15">
      <c r="A39" s="259"/>
      <c r="B39" s="260"/>
      <c r="C39" s="260"/>
      <c r="D39" s="261"/>
      <c r="E39" s="33"/>
      <c r="F39" s="33"/>
      <c r="G39" s="258"/>
      <c r="H39" s="258"/>
      <c r="I39" s="203" t="str">
        <f t="shared" si="1"/>
        <v/>
      </c>
      <c r="J39" s="203"/>
    </row>
    <row r="40" spans="1:10" ht="18" customHeight="1" x14ac:dyDescent="0.15">
      <c r="A40" s="259"/>
      <c r="B40" s="260"/>
      <c r="C40" s="260"/>
      <c r="D40" s="261"/>
      <c r="E40" s="33"/>
      <c r="F40" s="33"/>
      <c r="G40" s="258"/>
      <c r="H40" s="258"/>
      <c r="I40" s="203" t="str">
        <f t="shared" si="1"/>
        <v/>
      </c>
      <c r="J40" s="203"/>
    </row>
    <row r="41" spans="1:10" ht="18" customHeight="1" x14ac:dyDescent="0.15">
      <c r="A41" s="259"/>
      <c r="B41" s="260"/>
      <c r="C41" s="260"/>
      <c r="D41" s="261"/>
      <c r="E41" s="33"/>
      <c r="F41" s="33"/>
      <c r="G41" s="258"/>
      <c r="H41" s="258"/>
      <c r="I41" s="203" t="str">
        <f t="shared" si="1"/>
        <v/>
      </c>
      <c r="J41" s="203"/>
    </row>
    <row r="42" spans="1:10" ht="18" customHeight="1" x14ac:dyDescent="0.15">
      <c r="A42" s="259"/>
      <c r="B42" s="260"/>
      <c r="C42" s="260"/>
      <c r="D42" s="261"/>
      <c r="E42" s="33"/>
      <c r="F42" s="33"/>
      <c r="G42" s="258"/>
      <c r="H42" s="258"/>
      <c r="I42" s="203" t="str">
        <f t="shared" si="1"/>
        <v/>
      </c>
      <c r="J42" s="203"/>
    </row>
    <row r="43" spans="1:10" ht="18" customHeight="1" x14ac:dyDescent="0.15">
      <c r="A43" s="259"/>
      <c r="B43" s="260"/>
      <c r="C43" s="260"/>
      <c r="D43" s="261"/>
      <c r="E43" s="33"/>
      <c r="F43" s="33"/>
      <c r="G43" s="258"/>
      <c r="H43" s="258"/>
      <c r="I43" s="203" t="str">
        <f t="shared" si="1"/>
        <v/>
      </c>
      <c r="J43" s="203"/>
    </row>
    <row r="44" spans="1:10" ht="18" customHeight="1" x14ac:dyDescent="0.15">
      <c r="A44" s="259"/>
      <c r="B44" s="260"/>
      <c r="C44" s="260"/>
      <c r="D44" s="261"/>
      <c r="E44" s="33"/>
      <c r="F44" s="33"/>
      <c r="G44" s="258"/>
      <c r="H44" s="258"/>
      <c r="I44" s="203" t="str">
        <f t="shared" si="1"/>
        <v/>
      </c>
      <c r="J44" s="203"/>
    </row>
    <row r="45" spans="1:10" ht="18" customHeight="1" thickBot="1" x14ac:dyDescent="0.2">
      <c r="A45" s="262"/>
      <c r="B45" s="263"/>
      <c r="C45" s="263"/>
      <c r="D45" s="264"/>
      <c r="E45" s="34"/>
      <c r="F45" s="35"/>
      <c r="G45" s="258"/>
      <c r="H45" s="258"/>
      <c r="I45" s="203" t="str">
        <f t="shared" si="1"/>
        <v/>
      </c>
      <c r="J45" s="203"/>
    </row>
    <row r="46" spans="1:10" ht="18.75" customHeight="1" x14ac:dyDescent="0.15">
      <c r="F46" s="104"/>
      <c r="G46" s="234" t="s">
        <v>1</v>
      </c>
      <c r="H46" s="235"/>
      <c r="I46" s="272">
        <f>SUM(I38:J45)</f>
        <v>0</v>
      </c>
      <c r="J46" s="236"/>
    </row>
    <row r="47" spans="1:10" ht="18.75" customHeight="1" thickBot="1" x14ac:dyDescent="0.2">
      <c r="F47" s="76"/>
      <c r="G47" s="268" t="s">
        <v>69</v>
      </c>
      <c r="H47" s="269"/>
      <c r="I47" s="270">
        <f>INT(I46*10/110)</f>
        <v>0</v>
      </c>
      <c r="J47" s="271"/>
    </row>
    <row r="48" spans="1:10" ht="22.5" customHeight="1" x14ac:dyDescent="0.15">
      <c r="A48" t="s">
        <v>0</v>
      </c>
      <c r="B48" s="91"/>
      <c r="C48" s="91"/>
      <c r="D48" s="91"/>
      <c r="E48" s="91"/>
    </row>
    <row r="49" spans="1:10" ht="22.5" customHeight="1" x14ac:dyDescent="0.1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ht="22.5" customHeight="1" x14ac:dyDescent="0.1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22.5" customHeight="1" x14ac:dyDescent="0.1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3" spans="1:10" ht="22.5" customHeight="1" x14ac:dyDescent="0.15"/>
    <row r="54" spans="1:10" ht="22.5" customHeight="1" x14ac:dyDescent="0.15">
      <c r="B54" s="106"/>
      <c r="C54" s="106"/>
      <c r="D54" s="106"/>
      <c r="H54" s="106"/>
      <c r="I54" s="106"/>
      <c r="J54" s="106"/>
    </row>
    <row r="55" spans="1:10" ht="22.5" customHeight="1" x14ac:dyDescent="0.15">
      <c r="B55" s="106"/>
      <c r="C55" s="106"/>
      <c r="D55" s="106"/>
      <c r="H55" s="106"/>
      <c r="I55" s="106"/>
      <c r="J55" s="106"/>
    </row>
    <row r="56" spans="1:10" ht="22.5" customHeight="1" x14ac:dyDescent="0.15">
      <c r="B56" s="107"/>
      <c r="H56" s="106"/>
      <c r="I56" s="106"/>
      <c r="J56" s="106"/>
    </row>
  </sheetData>
  <sheetProtection algorithmName="SHA-512" hashValue="hENlnCqONB20oMTSrhEogUAseREr+f0gs8JzrNx9g+4EyEmUPOQyqGUs+GYTVQVBJvyZSTlkl86Ez8PnJud+0w==" saltValue="I/qIpDgTagfZztPS7jGTdg==" spinCount="100000" sheet="1" objects="1" scenarios="1" selectLockedCells="1"/>
  <mergeCells count="94">
    <mergeCell ref="A22:D22"/>
    <mergeCell ref="G22:H22"/>
    <mergeCell ref="I22:J22"/>
    <mergeCell ref="A23:D23"/>
    <mergeCell ref="G23:H23"/>
    <mergeCell ref="I23:J23"/>
    <mergeCell ref="A30:D30"/>
    <mergeCell ref="G30:H30"/>
    <mergeCell ref="I30:J30"/>
    <mergeCell ref="A26:D26"/>
    <mergeCell ref="G26:H26"/>
    <mergeCell ref="I26:J26"/>
    <mergeCell ref="A27:D27"/>
    <mergeCell ref="G27:H27"/>
    <mergeCell ref="I27:J27"/>
    <mergeCell ref="G28:H28"/>
    <mergeCell ref="I28:J28"/>
    <mergeCell ref="A29:D29"/>
    <mergeCell ref="G29:H29"/>
    <mergeCell ref="I29:J29"/>
    <mergeCell ref="A24:D24"/>
    <mergeCell ref="G24:H24"/>
    <mergeCell ref="I24:J24"/>
    <mergeCell ref="A25:D25"/>
    <mergeCell ref="G25:H25"/>
    <mergeCell ref="I25:J25"/>
    <mergeCell ref="A50:J50"/>
    <mergeCell ref="A51:J51"/>
    <mergeCell ref="A49:J49"/>
    <mergeCell ref="A44:D44"/>
    <mergeCell ref="G44:H44"/>
    <mergeCell ref="I44:J44"/>
    <mergeCell ref="A45:D45"/>
    <mergeCell ref="G45:H45"/>
    <mergeCell ref="I45:J45"/>
    <mergeCell ref="G46:H46"/>
    <mergeCell ref="I46:J46"/>
    <mergeCell ref="G47:H47"/>
    <mergeCell ref="I47:J47"/>
    <mergeCell ref="A38:D38"/>
    <mergeCell ref="A32:D32"/>
    <mergeCell ref="G32:H32"/>
    <mergeCell ref="I32:J32"/>
    <mergeCell ref="G38:H38"/>
    <mergeCell ref="I38:J38"/>
    <mergeCell ref="G35:H35"/>
    <mergeCell ref="I35:J35"/>
    <mergeCell ref="A33:D33"/>
    <mergeCell ref="G33:H33"/>
    <mergeCell ref="I33:J33"/>
    <mergeCell ref="G34:H34"/>
    <mergeCell ref="I34:J34"/>
    <mergeCell ref="A19:D19"/>
    <mergeCell ref="G19:H19"/>
    <mergeCell ref="I19:J19"/>
    <mergeCell ref="A37:D37"/>
    <mergeCell ref="G37:H37"/>
    <mergeCell ref="I37:J37"/>
    <mergeCell ref="A20:D20"/>
    <mergeCell ref="G20:H20"/>
    <mergeCell ref="I20:J20"/>
    <mergeCell ref="A21:D21"/>
    <mergeCell ref="G21:H21"/>
    <mergeCell ref="I21:J21"/>
    <mergeCell ref="A31:D31"/>
    <mergeCell ref="G31:H31"/>
    <mergeCell ref="I31:J31"/>
    <mergeCell ref="A28:D28"/>
    <mergeCell ref="A1:J1"/>
    <mergeCell ref="E2:G2"/>
    <mergeCell ref="A5:C5"/>
    <mergeCell ref="H5:J5"/>
    <mergeCell ref="A18:D18"/>
    <mergeCell ref="G18:H18"/>
    <mergeCell ref="I18:J18"/>
    <mergeCell ref="A9:C10"/>
    <mergeCell ref="D9:H10"/>
    <mergeCell ref="A13:D15"/>
    <mergeCell ref="E13:J15"/>
    <mergeCell ref="A39:D39"/>
    <mergeCell ref="G39:H39"/>
    <mergeCell ref="I39:J39"/>
    <mergeCell ref="A40:D40"/>
    <mergeCell ref="G40:H40"/>
    <mergeCell ref="I40:J40"/>
    <mergeCell ref="A43:D43"/>
    <mergeCell ref="G43:H43"/>
    <mergeCell ref="I43:J43"/>
    <mergeCell ref="A41:D41"/>
    <mergeCell ref="G41:H41"/>
    <mergeCell ref="I41:J41"/>
    <mergeCell ref="A42:D42"/>
    <mergeCell ref="G42:H42"/>
    <mergeCell ref="I42:J42"/>
  </mergeCells>
  <phoneticPr fontId="1"/>
  <conditionalFormatting sqref="I19:J33">
    <cfRule type="containsBlanks" dxfId="13" priority="2">
      <formula>LEN(TRIM(I19))=0</formula>
    </cfRule>
  </conditionalFormatting>
  <conditionalFormatting sqref="I38:J45">
    <cfRule type="containsBlanks" dxfId="12" priority="1">
      <formula>LEN(TRIM(I38))=0</formula>
    </cfRule>
  </conditionalFormatting>
  <dataValidations count="1">
    <dataValidation errorStyle="warning" allowBlank="1" showInputMessage="1" showErrorMessage="1" sqref="F38:F45" xr:uid="{F9756039-6D3F-4F7B-A8B8-7260277D1ECE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8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541ABDBC-602A-417B-A665-3799D4E8F510}">
          <x14:formula1>
            <xm:f>'数式使用(リスト)'!$B$3:$B$10</xm:f>
          </x14:formula1>
          <xm:sqref>F19:F33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</sheetPr>
  <dimension ref="A1:J56"/>
  <sheetViews>
    <sheetView view="pageBreakPreview" zoomScaleNormal="100" zoomScaleSheetLayoutView="100" workbookViewId="0">
      <selection activeCell="E13" sqref="E13:J15"/>
    </sheetView>
  </sheetViews>
  <sheetFormatPr defaultRowHeight="13.5" x14ac:dyDescent="0.15"/>
  <cols>
    <col min="8" max="8" width="9" customWidth="1"/>
    <col min="9" max="9" width="11" bestFit="1" customWidth="1"/>
    <col min="10" max="10" width="11.625" customWidth="1"/>
  </cols>
  <sheetData>
    <row r="1" spans="1:10" ht="27" customHeight="1" x14ac:dyDescent="0.15">
      <c r="A1" s="289" t="str">
        <f>請求書①!A1</f>
        <v>請　求　明　細　書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x14ac:dyDescent="0.15">
      <c r="E2" s="274"/>
      <c r="F2" s="274"/>
      <c r="G2" s="274"/>
      <c r="I2" s="91" t="s">
        <v>6</v>
      </c>
      <c r="J2" s="105">
        <f>IF(請求書①!J2="","",請求書①!J2)</f>
        <v>46173</v>
      </c>
    </row>
    <row r="3" spans="1:10" x14ac:dyDescent="0.15">
      <c r="I3" s="92" t="s">
        <v>5</v>
      </c>
      <c r="J3" s="92">
        <v>10</v>
      </c>
    </row>
    <row r="4" spans="1:10" ht="13.5" customHeight="1" x14ac:dyDescent="0.15">
      <c r="A4" s="93"/>
      <c r="B4" s="94"/>
      <c r="C4" s="94"/>
      <c r="D4" s="93"/>
    </row>
    <row r="5" spans="1:10" ht="22.5" customHeight="1" thickBot="1" x14ac:dyDescent="0.2">
      <c r="A5" s="276" t="str">
        <f>IF(請求書①!A5="","",請求書①!A5)</f>
        <v>株式会社　アシスト</v>
      </c>
      <c r="B5" s="276"/>
      <c r="C5" s="276"/>
      <c r="D5" s="95" t="s">
        <v>8</v>
      </c>
      <c r="G5" s="108" t="s">
        <v>19</v>
      </c>
      <c r="H5" s="275" t="str">
        <f>IF(請求書①!H5="","",請求書①!H5)</f>
        <v>株式会社●●内装</v>
      </c>
      <c r="I5" s="275"/>
      <c r="J5" s="275"/>
    </row>
    <row r="6" spans="1:10" ht="13.5" customHeight="1" x14ac:dyDescent="0.15">
      <c r="G6" s="97"/>
      <c r="H6" s="98"/>
    </row>
    <row r="7" spans="1:10" ht="13.5" customHeight="1" x14ac:dyDescent="0.15"/>
    <row r="8" spans="1:10" ht="13.5" customHeight="1" x14ac:dyDescent="0.15"/>
    <row r="9" spans="1:10" ht="13.5" customHeight="1" x14ac:dyDescent="0.15">
      <c r="A9" s="277" t="s">
        <v>10</v>
      </c>
      <c r="B9" s="277"/>
      <c r="C9" s="277"/>
      <c r="D9" s="279">
        <f>ROUND((I34+I35+I46),0)</f>
        <v>0</v>
      </c>
      <c r="E9" s="279"/>
      <c r="F9" s="279"/>
      <c r="G9" s="279"/>
      <c r="H9" s="279"/>
    </row>
    <row r="10" spans="1:10" ht="13.5" customHeight="1" thickBot="1" x14ac:dyDescent="0.2">
      <c r="A10" s="278"/>
      <c r="B10" s="278"/>
      <c r="C10" s="278"/>
      <c r="D10" s="280"/>
      <c r="E10" s="280"/>
      <c r="F10" s="280"/>
      <c r="G10" s="280"/>
      <c r="H10" s="280"/>
    </row>
    <row r="11" spans="1:10" ht="13.5" customHeight="1" thickTop="1" x14ac:dyDescent="0.15">
      <c r="A11" s="93"/>
    </row>
    <row r="12" spans="1:10" ht="13.5" customHeight="1" thickBot="1" x14ac:dyDescent="0.2"/>
    <row r="13" spans="1:10" ht="13.5" customHeight="1" x14ac:dyDescent="0.15">
      <c r="A13" s="211" t="s">
        <v>14</v>
      </c>
      <c r="B13" s="212"/>
      <c r="C13" s="212"/>
      <c r="D13" s="213"/>
      <c r="E13" s="281"/>
      <c r="F13" s="281"/>
      <c r="G13" s="281"/>
      <c r="H13" s="281"/>
      <c r="I13" s="281"/>
      <c r="J13" s="282"/>
    </row>
    <row r="14" spans="1:10" ht="13.5" customHeight="1" x14ac:dyDescent="0.15">
      <c r="A14" s="214"/>
      <c r="B14" s="215"/>
      <c r="C14" s="215"/>
      <c r="D14" s="216"/>
      <c r="E14" s="283"/>
      <c r="F14" s="283"/>
      <c r="G14" s="283"/>
      <c r="H14" s="283"/>
      <c r="I14" s="283"/>
      <c r="J14" s="284"/>
    </row>
    <row r="15" spans="1:10" ht="14.25" customHeight="1" thickBot="1" x14ac:dyDescent="0.2">
      <c r="A15" s="217"/>
      <c r="B15" s="218"/>
      <c r="C15" s="218"/>
      <c r="D15" s="219"/>
      <c r="E15" s="285"/>
      <c r="F15" s="285"/>
      <c r="G15" s="285"/>
      <c r="H15" s="285"/>
      <c r="I15" s="285"/>
      <c r="J15" s="286"/>
    </row>
    <row r="17" spans="1:10" ht="18.75" customHeight="1" thickBot="1" x14ac:dyDescent="0.2">
      <c r="A17" s="99" t="s">
        <v>84</v>
      </c>
      <c r="G17" s="76"/>
      <c r="H17" s="76"/>
      <c r="I17" s="100"/>
      <c r="J17" s="100"/>
    </row>
    <row r="18" spans="1:10" s="76" customFormat="1" ht="22.5" customHeight="1" thickBot="1" x14ac:dyDescent="0.2">
      <c r="A18" s="204" t="s">
        <v>9</v>
      </c>
      <c r="B18" s="205"/>
      <c r="C18" s="205"/>
      <c r="D18" s="206"/>
      <c r="E18" s="72" t="s">
        <v>4</v>
      </c>
      <c r="F18" s="72" t="s">
        <v>11</v>
      </c>
      <c r="G18" s="207" t="s">
        <v>3</v>
      </c>
      <c r="H18" s="207"/>
      <c r="I18" s="207" t="s">
        <v>2</v>
      </c>
      <c r="J18" s="207"/>
    </row>
    <row r="19" spans="1:10" ht="18" customHeight="1" x14ac:dyDescent="0.15">
      <c r="A19" s="287"/>
      <c r="B19" s="256"/>
      <c r="C19" s="256"/>
      <c r="D19" s="257"/>
      <c r="E19" s="32"/>
      <c r="F19" s="32"/>
      <c r="G19" s="288"/>
      <c r="H19" s="288"/>
      <c r="I19" s="203" t="str">
        <f t="shared" ref="I19:I33" si="0">IF(E19,E19*G19,"")</f>
        <v/>
      </c>
      <c r="J19" s="203"/>
    </row>
    <row r="20" spans="1:10" s="76" customFormat="1" ht="18" customHeight="1" x14ac:dyDescent="0.15">
      <c r="A20" s="259"/>
      <c r="B20" s="260"/>
      <c r="C20" s="260"/>
      <c r="D20" s="261"/>
      <c r="E20" s="33"/>
      <c r="F20" s="33"/>
      <c r="G20" s="258"/>
      <c r="H20" s="258"/>
      <c r="I20" s="203" t="str">
        <f t="shared" si="0"/>
        <v/>
      </c>
      <c r="J20" s="203"/>
    </row>
    <row r="21" spans="1:10" s="76" customFormat="1" ht="18" customHeight="1" x14ac:dyDescent="0.15">
      <c r="A21" s="259"/>
      <c r="B21" s="260"/>
      <c r="C21" s="260"/>
      <c r="D21" s="261"/>
      <c r="E21" s="33"/>
      <c r="F21" s="33"/>
      <c r="G21" s="258"/>
      <c r="H21" s="258"/>
      <c r="I21" s="203" t="str">
        <f t="shared" si="0"/>
        <v/>
      </c>
      <c r="J21" s="203"/>
    </row>
    <row r="22" spans="1:10" ht="18" customHeight="1" x14ac:dyDescent="0.15">
      <c r="A22" s="259"/>
      <c r="B22" s="260"/>
      <c r="C22" s="260"/>
      <c r="D22" s="261"/>
      <c r="E22" s="33"/>
      <c r="F22" s="33"/>
      <c r="G22" s="258"/>
      <c r="H22" s="258"/>
      <c r="I22" s="203" t="str">
        <f t="shared" si="0"/>
        <v/>
      </c>
      <c r="J22" s="203"/>
    </row>
    <row r="23" spans="1:10" ht="18" customHeight="1" x14ac:dyDescent="0.15">
      <c r="A23" s="259"/>
      <c r="B23" s="260"/>
      <c r="C23" s="260"/>
      <c r="D23" s="261"/>
      <c r="E23" s="33"/>
      <c r="F23" s="33"/>
      <c r="G23" s="258"/>
      <c r="H23" s="258"/>
      <c r="I23" s="203" t="str">
        <f t="shared" si="0"/>
        <v/>
      </c>
      <c r="J23" s="203"/>
    </row>
    <row r="24" spans="1:10" ht="18" customHeight="1" x14ac:dyDescent="0.15">
      <c r="A24" s="259"/>
      <c r="B24" s="260"/>
      <c r="C24" s="260"/>
      <c r="D24" s="261"/>
      <c r="E24" s="33"/>
      <c r="F24" s="33"/>
      <c r="G24" s="258"/>
      <c r="H24" s="258"/>
      <c r="I24" s="203" t="str">
        <f t="shared" si="0"/>
        <v/>
      </c>
      <c r="J24" s="203"/>
    </row>
    <row r="25" spans="1:10" ht="18" customHeight="1" x14ac:dyDescent="0.15">
      <c r="A25" s="259"/>
      <c r="B25" s="260"/>
      <c r="C25" s="260"/>
      <c r="D25" s="261"/>
      <c r="E25" s="33"/>
      <c r="F25" s="33"/>
      <c r="G25" s="258"/>
      <c r="H25" s="258"/>
      <c r="I25" s="203" t="str">
        <f t="shared" si="0"/>
        <v/>
      </c>
      <c r="J25" s="203"/>
    </row>
    <row r="26" spans="1:10" ht="18" customHeight="1" x14ac:dyDescent="0.15">
      <c r="A26" s="259"/>
      <c r="B26" s="260"/>
      <c r="C26" s="260"/>
      <c r="D26" s="261"/>
      <c r="E26" s="33"/>
      <c r="F26" s="33"/>
      <c r="G26" s="258"/>
      <c r="H26" s="258"/>
      <c r="I26" s="203" t="str">
        <f t="shared" si="0"/>
        <v/>
      </c>
      <c r="J26" s="203"/>
    </row>
    <row r="27" spans="1:10" s="76" customFormat="1" ht="18" customHeight="1" x14ac:dyDescent="0.15">
      <c r="A27" s="259"/>
      <c r="B27" s="260"/>
      <c r="C27" s="260"/>
      <c r="D27" s="261"/>
      <c r="E27" s="33"/>
      <c r="F27" s="33"/>
      <c r="G27" s="258"/>
      <c r="H27" s="258"/>
      <c r="I27" s="203" t="str">
        <f t="shared" si="0"/>
        <v/>
      </c>
      <c r="J27" s="203"/>
    </row>
    <row r="28" spans="1:10" ht="18" customHeight="1" x14ac:dyDescent="0.15">
      <c r="A28" s="259"/>
      <c r="B28" s="260"/>
      <c r="C28" s="260"/>
      <c r="D28" s="261"/>
      <c r="E28" s="33"/>
      <c r="F28" s="33"/>
      <c r="G28" s="258"/>
      <c r="H28" s="258"/>
      <c r="I28" s="203" t="str">
        <f t="shared" si="0"/>
        <v/>
      </c>
      <c r="J28" s="203"/>
    </row>
    <row r="29" spans="1:10" ht="18" customHeight="1" x14ac:dyDescent="0.15">
      <c r="A29" s="259"/>
      <c r="B29" s="260"/>
      <c r="C29" s="260"/>
      <c r="D29" s="261"/>
      <c r="E29" s="33"/>
      <c r="F29" s="33"/>
      <c r="G29" s="258"/>
      <c r="H29" s="258"/>
      <c r="I29" s="203" t="str">
        <f t="shared" si="0"/>
        <v/>
      </c>
      <c r="J29" s="203"/>
    </row>
    <row r="30" spans="1:10" ht="18" customHeight="1" x14ac:dyDescent="0.15">
      <c r="A30" s="259"/>
      <c r="B30" s="260"/>
      <c r="C30" s="260"/>
      <c r="D30" s="261"/>
      <c r="E30" s="33"/>
      <c r="F30" s="33"/>
      <c r="G30" s="258"/>
      <c r="H30" s="258"/>
      <c r="I30" s="203" t="str">
        <f t="shared" si="0"/>
        <v/>
      </c>
      <c r="J30" s="203"/>
    </row>
    <row r="31" spans="1:10" ht="18" customHeight="1" x14ac:dyDescent="0.15">
      <c r="A31" s="259"/>
      <c r="B31" s="260"/>
      <c r="C31" s="260"/>
      <c r="D31" s="261"/>
      <c r="E31" s="33"/>
      <c r="F31" s="33"/>
      <c r="G31" s="258"/>
      <c r="H31" s="258"/>
      <c r="I31" s="203" t="str">
        <f t="shared" si="0"/>
        <v/>
      </c>
      <c r="J31" s="203"/>
    </row>
    <row r="32" spans="1:10" ht="18" customHeight="1" x14ac:dyDescent="0.15">
      <c r="A32" s="259"/>
      <c r="B32" s="260"/>
      <c r="C32" s="260"/>
      <c r="D32" s="261"/>
      <c r="E32" s="33"/>
      <c r="F32" s="33"/>
      <c r="G32" s="258"/>
      <c r="H32" s="258"/>
      <c r="I32" s="203" t="str">
        <f t="shared" si="0"/>
        <v/>
      </c>
      <c r="J32" s="203"/>
    </row>
    <row r="33" spans="1:10" ht="18" customHeight="1" thickBot="1" x14ac:dyDescent="0.2">
      <c r="A33" s="262"/>
      <c r="B33" s="263"/>
      <c r="C33" s="263"/>
      <c r="D33" s="264"/>
      <c r="E33" s="34"/>
      <c r="F33" s="35"/>
      <c r="G33" s="265"/>
      <c r="H33" s="266"/>
      <c r="I33" s="203" t="str">
        <f t="shared" si="0"/>
        <v/>
      </c>
      <c r="J33" s="203"/>
    </row>
    <row r="34" spans="1:10" ht="18.75" customHeight="1" x14ac:dyDescent="0.15">
      <c r="F34" s="101"/>
      <c r="G34" s="234" t="s">
        <v>1</v>
      </c>
      <c r="H34" s="235"/>
      <c r="I34" s="236">
        <f>SUM(I19:J33)</f>
        <v>0</v>
      </c>
      <c r="J34" s="236"/>
    </row>
    <row r="35" spans="1:10" ht="18.75" customHeight="1" thickBot="1" x14ac:dyDescent="0.2">
      <c r="F35" s="102"/>
      <c r="G35" s="226" t="s">
        <v>66</v>
      </c>
      <c r="H35" s="227"/>
      <c r="I35" s="228">
        <f>I34*0.1</f>
        <v>0</v>
      </c>
      <c r="J35" s="228"/>
    </row>
    <row r="36" spans="1:10" ht="18.75" customHeight="1" thickBot="1" x14ac:dyDescent="0.2">
      <c r="A36" s="99" t="s">
        <v>70</v>
      </c>
      <c r="G36" s="76"/>
      <c r="H36" s="76"/>
      <c r="I36" s="100"/>
      <c r="J36" s="100"/>
    </row>
    <row r="37" spans="1:10" s="76" customFormat="1" ht="22.5" customHeight="1" thickBot="1" x14ac:dyDescent="0.2">
      <c r="A37" s="237" t="s">
        <v>9</v>
      </c>
      <c r="B37" s="238"/>
      <c r="C37" s="238"/>
      <c r="D37" s="239"/>
      <c r="E37" s="86" t="s">
        <v>4</v>
      </c>
      <c r="F37" s="86" t="s">
        <v>11</v>
      </c>
      <c r="G37" s="240" t="s">
        <v>3</v>
      </c>
      <c r="H37" s="240"/>
      <c r="I37" s="240" t="s">
        <v>2</v>
      </c>
      <c r="J37" s="240"/>
    </row>
    <row r="38" spans="1:10" ht="18" customHeight="1" x14ac:dyDescent="0.15">
      <c r="A38" s="255"/>
      <c r="B38" s="256"/>
      <c r="C38" s="256"/>
      <c r="D38" s="257"/>
      <c r="E38" s="32"/>
      <c r="F38" s="32"/>
      <c r="G38" s="258"/>
      <c r="H38" s="258"/>
      <c r="I38" s="203" t="str">
        <f t="shared" ref="I38:I45" si="1">IF(E38,E38*G38,"")</f>
        <v/>
      </c>
      <c r="J38" s="203"/>
    </row>
    <row r="39" spans="1:10" ht="18" customHeight="1" x14ac:dyDescent="0.15">
      <c r="A39" s="259"/>
      <c r="B39" s="260"/>
      <c r="C39" s="260"/>
      <c r="D39" s="261"/>
      <c r="E39" s="33"/>
      <c r="F39" s="33"/>
      <c r="G39" s="258"/>
      <c r="H39" s="258"/>
      <c r="I39" s="203" t="str">
        <f t="shared" si="1"/>
        <v/>
      </c>
      <c r="J39" s="203"/>
    </row>
    <row r="40" spans="1:10" ht="18" customHeight="1" x14ac:dyDescent="0.15">
      <c r="A40" s="259"/>
      <c r="B40" s="260"/>
      <c r="C40" s="260"/>
      <c r="D40" s="261"/>
      <c r="E40" s="33"/>
      <c r="F40" s="33"/>
      <c r="G40" s="258"/>
      <c r="H40" s="258"/>
      <c r="I40" s="203" t="str">
        <f t="shared" si="1"/>
        <v/>
      </c>
      <c r="J40" s="203"/>
    </row>
    <row r="41" spans="1:10" ht="18" customHeight="1" x14ac:dyDescent="0.15">
      <c r="A41" s="259"/>
      <c r="B41" s="260"/>
      <c r="C41" s="260"/>
      <c r="D41" s="261"/>
      <c r="E41" s="33"/>
      <c r="F41" s="33"/>
      <c r="G41" s="258"/>
      <c r="H41" s="258"/>
      <c r="I41" s="203" t="str">
        <f t="shared" si="1"/>
        <v/>
      </c>
      <c r="J41" s="203"/>
    </row>
    <row r="42" spans="1:10" ht="18" customHeight="1" x14ac:dyDescent="0.15">
      <c r="A42" s="259"/>
      <c r="B42" s="260"/>
      <c r="C42" s="260"/>
      <c r="D42" s="261"/>
      <c r="E42" s="33"/>
      <c r="F42" s="33"/>
      <c r="G42" s="258"/>
      <c r="H42" s="258"/>
      <c r="I42" s="203" t="str">
        <f t="shared" si="1"/>
        <v/>
      </c>
      <c r="J42" s="203"/>
    </row>
    <row r="43" spans="1:10" ht="18" customHeight="1" x14ac:dyDescent="0.15">
      <c r="A43" s="259"/>
      <c r="B43" s="260"/>
      <c r="C43" s="260"/>
      <c r="D43" s="261"/>
      <c r="E43" s="33"/>
      <c r="F43" s="33"/>
      <c r="G43" s="258"/>
      <c r="H43" s="258"/>
      <c r="I43" s="203" t="str">
        <f t="shared" si="1"/>
        <v/>
      </c>
      <c r="J43" s="203"/>
    </row>
    <row r="44" spans="1:10" ht="18" customHeight="1" x14ac:dyDescent="0.15">
      <c r="A44" s="259"/>
      <c r="B44" s="260"/>
      <c r="C44" s="260"/>
      <c r="D44" s="261"/>
      <c r="E44" s="33"/>
      <c r="F44" s="33"/>
      <c r="G44" s="258"/>
      <c r="H44" s="258"/>
      <c r="I44" s="203" t="str">
        <f t="shared" si="1"/>
        <v/>
      </c>
      <c r="J44" s="203"/>
    </row>
    <row r="45" spans="1:10" ht="18" customHeight="1" thickBot="1" x14ac:dyDescent="0.2">
      <c r="A45" s="262"/>
      <c r="B45" s="263"/>
      <c r="C45" s="263"/>
      <c r="D45" s="264"/>
      <c r="E45" s="34"/>
      <c r="F45" s="35"/>
      <c r="G45" s="258"/>
      <c r="H45" s="258"/>
      <c r="I45" s="203" t="str">
        <f t="shared" si="1"/>
        <v/>
      </c>
      <c r="J45" s="203"/>
    </row>
    <row r="46" spans="1:10" ht="18.75" customHeight="1" x14ac:dyDescent="0.15">
      <c r="F46" s="104"/>
      <c r="G46" s="234" t="s">
        <v>1</v>
      </c>
      <c r="H46" s="235"/>
      <c r="I46" s="272">
        <f>SUM(I38:J45)</f>
        <v>0</v>
      </c>
      <c r="J46" s="236"/>
    </row>
    <row r="47" spans="1:10" ht="18.75" customHeight="1" thickBot="1" x14ac:dyDescent="0.2">
      <c r="F47" s="76"/>
      <c r="G47" s="268" t="s">
        <v>69</v>
      </c>
      <c r="H47" s="269"/>
      <c r="I47" s="270">
        <f>INT(I46*10/110)</f>
        <v>0</v>
      </c>
      <c r="J47" s="271"/>
    </row>
    <row r="48" spans="1:10" ht="22.5" customHeight="1" x14ac:dyDescent="0.15">
      <c r="A48" t="s">
        <v>0</v>
      </c>
      <c r="B48" s="91"/>
      <c r="C48" s="91"/>
      <c r="D48" s="91"/>
      <c r="E48" s="91"/>
    </row>
    <row r="49" spans="1:10" ht="22.5" customHeight="1" x14ac:dyDescent="0.1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ht="22.5" customHeight="1" x14ac:dyDescent="0.1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22.5" customHeight="1" x14ac:dyDescent="0.1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3" spans="1:10" ht="22.5" customHeight="1" x14ac:dyDescent="0.15"/>
    <row r="54" spans="1:10" ht="22.5" customHeight="1" x14ac:dyDescent="0.15">
      <c r="B54" s="106"/>
      <c r="C54" s="106"/>
      <c r="D54" s="106"/>
      <c r="H54" s="106"/>
      <c r="I54" s="106"/>
      <c r="J54" s="106"/>
    </row>
    <row r="55" spans="1:10" ht="22.5" customHeight="1" x14ac:dyDescent="0.15">
      <c r="B55" s="106"/>
      <c r="C55" s="106"/>
      <c r="D55" s="106"/>
      <c r="H55" s="106"/>
      <c r="I55" s="106"/>
      <c r="J55" s="106"/>
    </row>
    <row r="56" spans="1:10" ht="22.5" customHeight="1" x14ac:dyDescent="0.15">
      <c r="B56" s="107"/>
      <c r="H56" s="106"/>
      <c r="I56" s="106"/>
      <c r="J56" s="106"/>
    </row>
  </sheetData>
  <sheetProtection algorithmName="SHA-512" hashValue="fdEtVjVi3DSkIcdCr0Q08zt7gLjb4fJ03SK5878QO/gX1ihxcFbyV7wrw4auj06xpHfd3Yw/JOKXUHEVMUXRyg==" saltValue="3DaO4Wv4tdkWF/bzpDcLhw==" spinCount="100000" sheet="1" objects="1" scenarios="1" selectLockedCells="1"/>
  <mergeCells count="94">
    <mergeCell ref="A24:D24"/>
    <mergeCell ref="A9:C10"/>
    <mergeCell ref="D9:H10"/>
    <mergeCell ref="G24:H24"/>
    <mergeCell ref="I24:J24"/>
    <mergeCell ref="A18:D18"/>
    <mergeCell ref="G18:H18"/>
    <mergeCell ref="I18:J18"/>
    <mergeCell ref="A19:D19"/>
    <mergeCell ref="G19:H19"/>
    <mergeCell ref="I19:J19"/>
    <mergeCell ref="A13:D15"/>
    <mergeCell ref="E13:J15"/>
    <mergeCell ref="A22:D22"/>
    <mergeCell ref="G22:H22"/>
    <mergeCell ref="I22:J22"/>
    <mergeCell ref="A23:D23"/>
    <mergeCell ref="G23:H23"/>
    <mergeCell ref="I23:J23"/>
    <mergeCell ref="A50:J50"/>
    <mergeCell ref="A51:J51"/>
    <mergeCell ref="A49:J49"/>
    <mergeCell ref="A44:D44"/>
    <mergeCell ref="G44:H44"/>
    <mergeCell ref="I44:J44"/>
    <mergeCell ref="A45:D45"/>
    <mergeCell ref="G45:H45"/>
    <mergeCell ref="I45:J45"/>
    <mergeCell ref="G46:H46"/>
    <mergeCell ref="I46:J46"/>
    <mergeCell ref="G47:H47"/>
    <mergeCell ref="I47:J47"/>
    <mergeCell ref="A38:D38"/>
    <mergeCell ref="A26:D26"/>
    <mergeCell ref="G26:H26"/>
    <mergeCell ref="I26:J26"/>
    <mergeCell ref="G38:H38"/>
    <mergeCell ref="I38:J38"/>
    <mergeCell ref="G35:H35"/>
    <mergeCell ref="I35:J35"/>
    <mergeCell ref="A31:D31"/>
    <mergeCell ref="G31:H31"/>
    <mergeCell ref="I31:J31"/>
    <mergeCell ref="A32:D32"/>
    <mergeCell ref="G32:H32"/>
    <mergeCell ref="G34:H34"/>
    <mergeCell ref="I34:J34"/>
    <mergeCell ref="A37:D37"/>
    <mergeCell ref="A30:D30"/>
    <mergeCell ref="G30:H30"/>
    <mergeCell ref="G37:H37"/>
    <mergeCell ref="I37:J37"/>
    <mergeCell ref="I30:J30"/>
    <mergeCell ref="I32:J32"/>
    <mergeCell ref="A33:D33"/>
    <mergeCell ref="G33:H33"/>
    <mergeCell ref="I33:J33"/>
    <mergeCell ref="A28:D28"/>
    <mergeCell ref="G28:H28"/>
    <mergeCell ref="I28:J28"/>
    <mergeCell ref="A29:D29"/>
    <mergeCell ref="G29:H29"/>
    <mergeCell ref="I29:J29"/>
    <mergeCell ref="A1:J1"/>
    <mergeCell ref="E2:G2"/>
    <mergeCell ref="A5:C5"/>
    <mergeCell ref="H5:J5"/>
    <mergeCell ref="A27:D27"/>
    <mergeCell ref="G27:H27"/>
    <mergeCell ref="I27:J27"/>
    <mergeCell ref="A25:D25"/>
    <mergeCell ref="G25:H25"/>
    <mergeCell ref="I25:J25"/>
    <mergeCell ref="A20:D20"/>
    <mergeCell ref="G20:H20"/>
    <mergeCell ref="I20:J20"/>
    <mergeCell ref="A21:D21"/>
    <mergeCell ref="G21:H21"/>
    <mergeCell ref="I21:J21"/>
    <mergeCell ref="A43:D43"/>
    <mergeCell ref="G43:H43"/>
    <mergeCell ref="I43:J43"/>
    <mergeCell ref="A41:D41"/>
    <mergeCell ref="G41:H41"/>
    <mergeCell ref="I41:J41"/>
    <mergeCell ref="A42:D42"/>
    <mergeCell ref="G42:H42"/>
    <mergeCell ref="I42:J42"/>
    <mergeCell ref="A39:D39"/>
    <mergeCell ref="G39:H39"/>
    <mergeCell ref="I39:J39"/>
    <mergeCell ref="A40:D40"/>
    <mergeCell ref="G40:H40"/>
    <mergeCell ref="I40:J40"/>
  </mergeCells>
  <phoneticPr fontId="1"/>
  <conditionalFormatting sqref="I19:J33">
    <cfRule type="containsBlanks" dxfId="11" priority="2">
      <formula>LEN(TRIM(I19))=0</formula>
    </cfRule>
  </conditionalFormatting>
  <conditionalFormatting sqref="I38:J45">
    <cfRule type="containsBlanks" dxfId="10" priority="1">
      <formula>LEN(TRIM(I38))=0</formula>
    </cfRule>
  </conditionalFormatting>
  <dataValidations count="1">
    <dataValidation errorStyle="warning" allowBlank="1" showInputMessage="1" showErrorMessage="1" sqref="F38:F45" xr:uid="{A73A51E1-89CB-45C2-BED6-1D9DBDAC5E88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8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EB168137-1736-4BC8-8F7C-865097197848}">
          <x14:formula1>
            <xm:f>'数式使用(リスト)'!$B$3:$B$10</xm:f>
          </x14:formula1>
          <xm:sqref>F19:F33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</sheetPr>
  <dimension ref="A1:J56"/>
  <sheetViews>
    <sheetView view="pageBreakPreview" zoomScaleNormal="100" zoomScaleSheetLayoutView="100" workbookViewId="0">
      <selection activeCell="E13" sqref="E13:J15"/>
    </sheetView>
  </sheetViews>
  <sheetFormatPr defaultRowHeight="13.5" x14ac:dyDescent="0.15"/>
  <cols>
    <col min="8" max="8" width="9" customWidth="1"/>
    <col min="9" max="9" width="11" bestFit="1" customWidth="1"/>
    <col min="10" max="10" width="11.625" customWidth="1"/>
  </cols>
  <sheetData>
    <row r="1" spans="1:10" ht="27" customHeight="1" x14ac:dyDescent="0.15">
      <c r="A1" s="289" t="str">
        <f>請求書①!A1</f>
        <v>請　求　明　細　書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x14ac:dyDescent="0.15">
      <c r="E2" s="274"/>
      <c r="F2" s="274"/>
      <c r="G2" s="274"/>
      <c r="I2" s="91" t="s">
        <v>6</v>
      </c>
      <c r="J2" s="105">
        <f>IF(請求書①!J2="","",請求書①!J2)</f>
        <v>46173</v>
      </c>
    </row>
    <row r="3" spans="1:10" x14ac:dyDescent="0.15">
      <c r="I3" s="92" t="s">
        <v>5</v>
      </c>
      <c r="J3" s="92">
        <v>11</v>
      </c>
    </row>
    <row r="4" spans="1:10" ht="13.5" customHeight="1" x14ac:dyDescent="0.15">
      <c r="A4" s="93"/>
      <c r="B4" s="94"/>
      <c r="C4" s="94"/>
      <c r="D4" s="93"/>
    </row>
    <row r="5" spans="1:10" ht="22.5" customHeight="1" thickBot="1" x14ac:dyDescent="0.2">
      <c r="A5" s="276" t="str">
        <f>IF(請求書①!A5="","",請求書①!A5)</f>
        <v>株式会社　アシスト</v>
      </c>
      <c r="B5" s="276"/>
      <c r="C5" s="276"/>
      <c r="D5" s="95" t="s">
        <v>8</v>
      </c>
      <c r="G5" s="108" t="s">
        <v>19</v>
      </c>
      <c r="H5" s="275" t="str">
        <f>IF(請求書①!H5="","",請求書①!H5)</f>
        <v>株式会社●●内装</v>
      </c>
      <c r="I5" s="275"/>
      <c r="J5" s="275"/>
    </row>
    <row r="6" spans="1:10" ht="13.5" customHeight="1" x14ac:dyDescent="0.15">
      <c r="G6" s="97"/>
      <c r="H6" s="98"/>
    </row>
    <row r="7" spans="1:10" ht="13.5" customHeight="1" x14ac:dyDescent="0.15"/>
    <row r="8" spans="1:10" ht="13.5" customHeight="1" x14ac:dyDescent="0.15"/>
    <row r="9" spans="1:10" ht="13.5" customHeight="1" x14ac:dyDescent="0.15">
      <c r="A9" s="277" t="s">
        <v>10</v>
      </c>
      <c r="B9" s="277"/>
      <c r="C9" s="277"/>
      <c r="D9" s="279">
        <f>ROUND((I34+I35+I46),0)</f>
        <v>0</v>
      </c>
      <c r="E9" s="279"/>
      <c r="F9" s="279"/>
      <c r="G9" s="279"/>
      <c r="H9" s="279"/>
    </row>
    <row r="10" spans="1:10" ht="13.5" customHeight="1" thickBot="1" x14ac:dyDescent="0.2">
      <c r="A10" s="278"/>
      <c r="B10" s="278"/>
      <c r="C10" s="278"/>
      <c r="D10" s="280"/>
      <c r="E10" s="280"/>
      <c r="F10" s="280"/>
      <c r="G10" s="280"/>
      <c r="H10" s="280"/>
    </row>
    <row r="11" spans="1:10" ht="13.5" customHeight="1" thickTop="1" x14ac:dyDescent="0.15">
      <c r="A11" s="93"/>
    </row>
    <row r="12" spans="1:10" ht="13.5" customHeight="1" thickBot="1" x14ac:dyDescent="0.2"/>
    <row r="13" spans="1:10" ht="13.5" customHeight="1" x14ac:dyDescent="0.15">
      <c r="A13" s="211" t="s">
        <v>14</v>
      </c>
      <c r="B13" s="212"/>
      <c r="C13" s="212"/>
      <c r="D13" s="213"/>
      <c r="E13" s="281"/>
      <c r="F13" s="281"/>
      <c r="G13" s="281"/>
      <c r="H13" s="281"/>
      <c r="I13" s="281"/>
      <c r="J13" s="282"/>
    </row>
    <row r="14" spans="1:10" ht="13.5" customHeight="1" x14ac:dyDescent="0.15">
      <c r="A14" s="214"/>
      <c r="B14" s="215"/>
      <c r="C14" s="215"/>
      <c r="D14" s="216"/>
      <c r="E14" s="283"/>
      <c r="F14" s="283"/>
      <c r="G14" s="283"/>
      <c r="H14" s="283"/>
      <c r="I14" s="283"/>
      <c r="J14" s="284"/>
    </row>
    <row r="15" spans="1:10" ht="14.25" customHeight="1" thickBot="1" x14ac:dyDescent="0.2">
      <c r="A15" s="217"/>
      <c r="B15" s="218"/>
      <c r="C15" s="218"/>
      <c r="D15" s="219"/>
      <c r="E15" s="285"/>
      <c r="F15" s="285"/>
      <c r="G15" s="285"/>
      <c r="H15" s="285"/>
      <c r="I15" s="285"/>
      <c r="J15" s="286"/>
    </row>
    <row r="17" spans="1:10" ht="18.75" customHeight="1" thickBot="1" x14ac:dyDescent="0.2">
      <c r="A17" s="99" t="s">
        <v>84</v>
      </c>
      <c r="G17" s="76"/>
      <c r="H17" s="76"/>
      <c r="I17" s="100"/>
      <c r="J17" s="100"/>
    </row>
    <row r="18" spans="1:10" s="76" customFormat="1" ht="22.5" customHeight="1" thickBot="1" x14ac:dyDescent="0.2">
      <c r="A18" s="204" t="s">
        <v>9</v>
      </c>
      <c r="B18" s="205"/>
      <c r="C18" s="205"/>
      <c r="D18" s="206"/>
      <c r="E18" s="72" t="s">
        <v>4</v>
      </c>
      <c r="F18" s="72" t="s">
        <v>11</v>
      </c>
      <c r="G18" s="207" t="s">
        <v>3</v>
      </c>
      <c r="H18" s="207"/>
      <c r="I18" s="207" t="s">
        <v>2</v>
      </c>
      <c r="J18" s="207"/>
    </row>
    <row r="19" spans="1:10" ht="18" customHeight="1" x14ac:dyDescent="0.15">
      <c r="A19" s="287"/>
      <c r="B19" s="256"/>
      <c r="C19" s="256"/>
      <c r="D19" s="257"/>
      <c r="E19" s="32"/>
      <c r="F19" s="32"/>
      <c r="G19" s="288"/>
      <c r="H19" s="288"/>
      <c r="I19" s="203" t="str">
        <f t="shared" ref="I19:I33" si="0">IF(E19,E19*G19,"")</f>
        <v/>
      </c>
      <c r="J19" s="203"/>
    </row>
    <row r="20" spans="1:10" s="76" customFormat="1" ht="18" customHeight="1" x14ac:dyDescent="0.15">
      <c r="A20" s="259"/>
      <c r="B20" s="260"/>
      <c r="C20" s="260"/>
      <c r="D20" s="261"/>
      <c r="E20" s="33"/>
      <c r="F20" s="33"/>
      <c r="G20" s="258"/>
      <c r="H20" s="258"/>
      <c r="I20" s="203" t="str">
        <f t="shared" si="0"/>
        <v/>
      </c>
      <c r="J20" s="203"/>
    </row>
    <row r="21" spans="1:10" ht="18" customHeight="1" x14ac:dyDescent="0.15">
      <c r="A21" s="259"/>
      <c r="B21" s="260"/>
      <c r="C21" s="260"/>
      <c r="D21" s="261"/>
      <c r="E21" s="33"/>
      <c r="F21" s="33"/>
      <c r="G21" s="258"/>
      <c r="H21" s="258"/>
      <c r="I21" s="203" t="str">
        <f t="shared" si="0"/>
        <v/>
      </c>
      <c r="J21" s="203"/>
    </row>
    <row r="22" spans="1:10" ht="18" customHeight="1" x14ac:dyDescent="0.15">
      <c r="A22" s="259"/>
      <c r="B22" s="260"/>
      <c r="C22" s="260"/>
      <c r="D22" s="261"/>
      <c r="E22" s="33"/>
      <c r="F22" s="33"/>
      <c r="G22" s="258"/>
      <c r="H22" s="258"/>
      <c r="I22" s="203" t="str">
        <f t="shared" si="0"/>
        <v/>
      </c>
      <c r="J22" s="203"/>
    </row>
    <row r="23" spans="1:10" ht="18" customHeight="1" x14ac:dyDescent="0.15">
      <c r="A23" s="259"/>
      <c r="B23" s="260"/>
      <c r="C23" s="260"/>
      <c r="D23" s="261"/>
      <c r="E23" s="33"/>
      <c r="F23" s="33"/>
      <c r="G23" s="258"/>
      <c r="H23" s="258"/>
      <c r="I23" s="203" t="str">
        <f t="shared" si="0"/>
        <v/>
      </c>
      <c r="J23" s="203"/>
    </row>
    <row r="24" spans="1:10" ht="18" customHeight="1" x14ac:dyDescent="0.15">
      <c r="A24" s="259"/>
      <c r="B24" s="260"/>
      <c r="C24" s="260"/>
      <c r="D24" s="261"/>
      <c r="E24" s="33"/>
      <c r="F24" s="33"/>
      <c r="G24" s="258"/>
      <c r="H24" s="258"/>
      <c r="I24" s="203" t="str">
        <f t="shared" si="0"/>
        <v/>
      </c>
      <c r="J24" s="203"/>
    </row>
    <row r="25" spans="1:10" ht="18" customHeight="1" x14ac:dyDescent="0.15">
      <c r="A25" s="259"/>
      <c r="B25" s="260"/>
      <c r="C25" s="260"/>
      <c r="D25" s="261"/>
      <c r="E25" s="33"/>
      <c r="F25" s="33"/>
      <c r="G25" s="258"/>
      <c r="H25" s="258"/>
      <c r="I25" s="203" t="str">
        <f t="shared" si="0"/>
        <v/>
      </c>
      <c r="J25" s="203"/>
    </row>
    <row r="26" spans="1:10" s="76" customFormat="1" ht="18" customHeight="1" x14ac:dyDescent="0.15">
      <c r="A26" s="259"/>
      <c r="B26" s="260"/>
      <c r="C26" s="260"/>
      <c r="D26" s="261"/>
      <c r="E26" s="33"/>
      <c r="F26" s="33"/>
      <c r="G26" s="258"/>
      <c r="H26" s="258"/>
      <c r="I26" s="203" t="str">
        <f t="shared" si="0"/>
        <v/>
      </c>
      <c r="J26" s="203"/>
    </row>
    <row r="27" spans="1:10" ht="18" customHeight="1" x14ac:dyDescent="0.15">
      <c r="A27" s="259"/>
      <c r="B27" s="260"/>
      <c r="C27" s="260"/>
      <c r="D27" s="261"/>
      <c r="E27" s="33"/>
      <c r="F27" s="33"/>
      <c r="G27" s="258"/>
      <c r="H27" s="258"/>
      <c r="I27" s="203" t="str">
        <f t="shared" si="0"/>
        <v/>
      </c>
      <c r="J27" s="203"/>
    </row>
    <row r="28" spans="1:10" ht="18" customHeight="1" x14ac:dyDescent="0.15">
      <c r="A28" s="259"/>
      <c r="B28" s="260"/>
      <c r="C28" s="260"/>
      <c r="D28" s="261"/>
      <c r="E28" s="33"/>
      <c r="F28" s="33"/>
      <c r="G28" s="258"/>
      <c r="H28" s="258"/>
      <c r="I28" s="203" t="str">
        <f t="shared" si="0"/>
        <v/>
      </c>
      <c r="J28" s="203"/>
    </row>
    <row r="29" spans="1:10" ht="18" customHeight="1" x14ac:dyDescent="0.15">
      <c r="A29" s="259"/>
      <c r="B29" s="260"/>
      <c r="C29" s="260"/>
      <c r="D29" s="261"/>
      <c r="E29" s="33"/>
      <c r="F29" s="33"/>
      <c r="G29" s="258"/>
      <c r="H29" s="258"/>
      <c r="I29" s="203" t="str">
        <f t="shared" si="0"/>
        <v/>
      </c>
      <c r="J29" s="203"/>
    </row>
    <row r="30" spans="1:10" ht="18" customHeight="1" x14ac:dyDescent="0.15">
      <c r="A30" s="259"/>
      <c r="B30" s="260"/>
      <c r="C30" s="260"/>
      <c r="D30" s="261"/>
      <c r="E30" s="33"/>
      <c r="F30" s="33"/>
      <c r="G30" s="258"/>
      <c r="H30" s="258"/>
      <c r="I30" s="203" t="str">
        <f t="shared" si="0"/>
        <v/>
      </c>
      <c r="J30" s="203"/>
    </row>
    <row r="31" spans="1:10" ht="18" customHeight="1" x14ac:dyDescent="0.15">
      <c r="A31" s="259"/>
      <c r="B31" s="260"/>
      <c r="C31" s="260"/>
      <c r="D31" s="261"/>
      <c r="E31" s="33"/>
      <c r="F31" s="33"/>
      <c r="G31" s="258"/>
      <c r="H31" s="258"/>
      <c r="I31" s="203" t="str">
        <f t="shared" si="0"/>
        <v/>
      </c>
      <c r="J31" s="203"/>
    </row>
    <row r="32" spans="1:10" s="76" customFormat="1" ht="18" customHeight="1" x14ac:dyDescent="0.15">
      <c r="A32" s="259"/>
      <c r="B32" s="260"/>
      <c r="C32" s="260"/>
      <c r="D32" s="261"/>
      <c r="E32" s="33"/>
      <c r="F32" s="33"/>
      <c r="G32" s="258"/>
      <c r="H32" s="258"/>
      <c r="I32" s="203" t="str">
        <f t="shared" si="0"/>
        <v/>
      </c>
      <c r="J32" s="203"/>
    </row>
    <row r="33" spans="1:10" ht="18" customHeight="1" thickBot="1" x14ac:dyDescent="0.2">
      <c r="A33" s="262"/>
      <c r="B33" s="263"/>
      <c r="C33" s="263"/>
      <c r="D33" s="264"/>
      <c r="E33" s="34"/>
      <c r="F33" s="35"/>
      <c r="G33" s="265"/>
      <c r="H33" s="266"/>
      <c r="I33" s="203" t="str">
        <f t="shared" si="0"/>
        <v/>
      </c>
      <c r="J33" s="203"/>
    </row>
    <row r="34" spans="1:10" ht="18" customHeight="1" x14ac:dyDescent="0.15">
      <c r="F34" s="101"/>
      <c r="G34" s="234" t="s">
        <v>1</v>
      </c>
      <c r="H34" s="235"/>
      <c r="I34" s="236">
        <f>SUM(I19:J33)</f>
        <v>0</v>
      </c>
      <c r="J34" s="236"/>
    </row>
    <row r="35" spans="1:10" ht="18" customHeight="1" thickBot="1" x14ac:dyDescent="0.2">
      <c r="F35" s="102"/>
      <c r="G35" s="226" t="s">
        <v>66</v>
      </c>
      <c r="H35" s="227"/>
      <c r="I35" s="228">
        <f>I34*0.1</f>
        <v>0</v>
      </c>
      <c r="J35" s="228"/>
    </row>
    <row r="36" spans="1:10" ht="18" customHeight="1" thickBot="1" x14ac:dyDescent="0.2">
      <c r="A36" s="99" t="s">
        <v>70</v>
      </c>
      <c r="G36" s="76"/>
      <c r="H36" s="76"/>
      <c r="I36" s="100"/>
      <c r="J36" s="100"/>
    </row>
    <row r="37" spans="1:10" ht="18" customHeight="1" thickBot="1" x14ac:dyDescent="0.2">
      <c r="A37" s="237" t="s">
        <v>9</v>
      </c>
      <c r="B37" s="238"/>
      <c r="C37" s="238"/>
      <c r="D37" s="239"/>
      <c r="E37" s="86" t="s">
        <v>4</v>
      </c>
      <c r="F37" s="86" t="s">
        <v>11</v>
      </c>
      <c r="G37" s="240" t="s">
        <v>3</v>
      </c>
      <c r="H37" s="240"/>
      <c r="I37" s="240" t="s">
        <v>2</v>
      </c>
      <c r="J37" s="240"/>
    </row>
    <row r="38" spans="1:10" ht="18" customHeight="1" x14ac:dyDescent="0.15">
      <c r="A38" s="255"/>
      <c r="B38" s="256"/>
      <c r="C38" s="256"/>
      <c r="D38" s="257"/>
      <c r="E38" s="32"/>
      <c r="F38" s="32"/>
      <c r="G38" s="258"/>
      <c r="H38" s="258"/>
      <c r="I38" s="203" t="str">
        <f t="shared" ref="I38:I45" si="1">IF(E38,E38*G38,"")</f>
        <v/>
      </c>
      <c r="J38" s="203"/>
    </row>
    <row r="39" spans="1:10" ht="18.75" customHeight="1" x14ac:dyDescent="0.15">
      <c r="A39" s="259"/>
      <c r="B39" s="260"/>
      <c r="C39" s="260"/>
      <c r="D39" s="261"/>
      <c r="E39" s="33"/>
      <c r="F39" s="33"/>
      <c r="G39" s="258"/>
      <c r="H39" s="258"/>
      <c r="I39" s="203" t="str">
        <f t="shared" si="1"/>
        <v/>
      </c>
      <c r="J39" s="203"/>
    </row>
    <row r="40" spans="1:10" ht="18.75" customHeight="1" x14ac:dyDescent="0.15">
      <c r="A40" s="259"/>
      <c r="B40" s="260"/>
      <c r="C40" s="260"/>
      <c r="D40" s="261"/>
      <c r="E40" s="33"/>
      <c r="F40" s="33"/>
      <c r="G40" s="258"/>
      <c r="H40" s="258"/>
      <c r="I40" s="203" t="str">
        <f t="shared" si="1"/>
        <v/>
      </c>
      <c r="J40" s="203"/>
    </row>
    <row r="41" spans="1:10" ht="18.75" customHeight="1" x14ac:dyDescent="0.15">
      <c r="A41" s="259"/>
      <c r="B41" s="260"/>
      <c r="C41" s="260"/>
      <c r="D41" s="261"/>
      <c r="E41" s="33"/>
      <c r="F41" s="33"/>
      <c r="G41" s="258"/>
      <c r="H41" s="258"/>
      <c r="I41" s="203" t="str">
        <f t="shared" si="1"/>
        <v/>
      </c>
      <c r="J41" s="203"/>
    </row>
    <row r="42" spans="1:10" s="76" customFormat="1" ht="22.5" customHeight="1" x14ac:dyDescent="0.15">
      <c r="A42" s="259"/>
      <c r="B42" s="260"/>
      <c r="C42" s="260"/>
      <c r="D42" s="261"/>
      <c r="E42" s="33"/>
      <c r="F42" s="33"/>
      <c r="G42" s="258"/>
      <c r="H42" s="258"/>
      <c r="I42" s="203" t="str">
        <f t="shared" si="1"/>
        <v/>
      </c>
      <c r="J42" s="203"/>
    </row>
    <row r="43" spans="1:10" ht="18" customHeight="1" x14ac:dyDescent="0.15">
      <c r="A43" s="259"/>
      <c r="B43" s="260"/>
      <c r="C43" s="260"/>
      <c r="D43" s="261"/>
      <c r="E43" s="33"/>
      <c r="F43" s="33"/>
      <c r="G43" s="258"/>
      <c r="H43" s="258"/>
      <c r="I43" s="203" t="str">
        <f t="shared" si="1"/>
        <v/>
      </c>
      <c r="J43" s="203"/>
    </row>
    <row r="44" spans="1:10" ht="18" customHeight="1" x14ac:dyDescent="0.15">
      <c r="A44" s="259"/>
      <c r="B44" s="260"/>
      <c r="C44" s="260"/>
      <c r="D44" s="261"/>
      <c r="E44" s="33"/>
      <c r="F44" s="33"/>
      <c r="G44" s="258"/>
      <c r="H44" s="258"/>
      <c r="I44" s="203" t="str">
        <f t="shared" si="1"/>
        <v/>
      </c>
      <c r="J44" s="203"/>
    </row>
    <row r="45" spans="1:10" ht="18" customHeight="1" thickBot="1" x14ac:dyDescent="0.2">
      <c r="A45" s="262"/>
      <c r="B45" s="263"/>
      <c r="C45" s="263"/>
      <c r="D45" s="264"/>
      <c r="E45" s="34"/>
      <c r="F45" s="35"/>
      <c r="G45" s="258"/>
      <c r="H45" s="258"/>
      <c r="I45" s="203" t="str">
        <f t="shared" si="1"/>
        <v/>
      </c>
      <c r="J45" s="203"/>
    </row>
    <row r="46" spans="1:10" ht="18.75" customHeight="1" x14ac:dyDescent="0.15">
      <c r="F46" s="104"/>
      <c r="G46" s="234" t="s">
        <v>1</v>
      </c>
      <c r="H46" s="235"/>
      <c r="I46" s="272">
        <f>SUM(I38:J45)</f>
        <v>0</v>
      </c>
      <c r="J46" s="236"/>
    </row>
    <row r="47" spans="1:10" ht="18.75" customHeight="1" thickBot="1" x14ac:dyDescent="0.2">
      <c r="F47" s="76"/>
      <c r="G47" s="268" t="s">
        <v>69</v>
      </c>
      <c r="H47" s="269"/>
      <c r="I47" s="270">
        <f>INT(I46*10/110)</f>
        <v>0</v>
      </c>
      <c r="J47" s="271"/>
    </row>
    <row r="48" spans="1:10" ht="22.5" customHeight="1" x14ac:dyDescent="0.15">
      <c r="A48" t="s">
        <v>0</v>
      </c>
      <c r="B48" s="91"/>
      <c r="C48" s="91"/>
      <c r="D48" s="91"/>
      <c r="E48" s="91"/>
    </row>
    <row r="49" spans="1:10" ht="22.5" customHeight="1" x14ac:dyDescent="0.1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ht="22.5" customHeight="1" x14ac:dyDescent="0.1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22.5" customHeight="1" x14ac:dyDescent="0.1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3" spans="1:10" ht="22.5" customHeight="1" x14ac:dyDescent="0.15"/>
    <row r="54" spans="1:10" ht="22.5" customHeight="1" x14ac:dyDescent="0.15">
      <c r="B54" s="106"/>
      <c r="C54" s="106"/>
      <c r="D54" s="106"/>
      <c r="H54" s="106"/>
      <c r="I54" s="106"/>
      <c r="J54" s="106"/>
    </row>
    <row r="55" spans="1:10" ht="22.5" customHeight="1" x14ac:dyDescent="0.15">
      <c r="B55" s="106"/>
      <c r="C55" s="106"/>
      <c r="D55" s="106"/>
      <c r="H55" s="106"/>
      <c r="I55" s="106"/>
      <c r="J55" s="106"/>
    </row>
    <row r="56" spans="1:10" ht="22.5" customHeight="1" x14ac:dyDescent="0.15">
      <c r="B56" s="107"/>
      <c r="H56" s="106"/>
      <c r="I56" s="106"/>
      <c r="J56" s="106"/>
    </row>
  </sheetData>
  <sheetProtection algorithmName="SHA-512" hashValue="HgBisJO4PCRlMKlwbjbWCCxUN2B7I/wnoJw/zwpCWfZGGQuFET0Mpy9a0MRrbguJsGvRjiwsO1VVo7t0vA+1Vw==" saltValue="nD3iJvSJeUGZxbZH6K95iA==" spinCount="100000" sheet="1" objects="1" scenarios="1" selectLockedCells="1"/>
  <mergeCells count="94">
    <mergeCell ref="A9:C10"/>
    <mergeCell ref="D9:H10"/>
    <mergeCell ref="A13:D15"/>
    <mergeCell ref="E13:J15"/>
    <mergeCell ref="A1:J1"/>
    <mergeCell ref="E2:G2"/>
    <mergeCell ref="A5:C5"/>
    <mergeCell ref="H5:J5"/>
    <mergeCell ref="A20:D20"/>
    <mergeCell ref="G20:H20"/>
    <mergeCell ref="I20:J20"/>
    <mergeCell ref="A21:D21"/>
    <mergeCell ref="G21:H21"/>
    <mergeCell ref="I21:J21"/>
    <mergeCell ref="A18:D18"/>
    <mergeCell ref="G18:H18"/>
    <mergeCell ref="I18:J18"/>
    <mergeCell ref="A19:D19"/>
    <mergeCell ref="G19:H19"/>
    <mergeCell ref="I19:J19"/>
    <mergeCell ref="A24:D24"/>
    <mergeCell ref="G24:H24"/>
    <mergeCell ref="I24:J24"/>
    <mergeCell ref="A25:D25"/>
    <mergeCell ref="G25:H25"/>
    <mergeCell ref="I25:J25"/>
    <mergeCell ref="A22:D22"/>
    <mergeCell ref="G22:H22"/>
    <mergeCell ref="I22:J22"/>
    <mergeCell ref="A23:D23"/>
    <mergeCell ref="G23:H23"/>
    <mergeCell ref="I23:J23"/>
    <mergeCell ref="A28:D28"/>
    <mergeCell ref="G28:H28"/>
    <mergeCell ref="I28:J28"/>
    <mergeCell ref="A29:D29"/>
    <mergeCell ref="G29:H29"/>
    <mergeCell ref="I29:J29"/>
    <mergeCell ref="A26:D26"/>
    <mergeCell ref="G26:H26"/>
    <mergeCell ref="I26:J26"/>
    <mergeCell ref="A27:D27"/>
    <mergeCell ref="G27:H27"/>
    <mergeCell ref="I27:J27"/>
    <mergeCell ref="A32:D32"/>
    <mergeCell ref="G32:H32"/>
    <mergeCell ref="I32:J32"/>
    <mergeCell ref="A33:D33"/>
    <mergeCell ref="G33:H33"/>
    <mergeCell ref="I33:J33"/>
    <mergeCell ref="A30:D30"/>
    <mergeCell ref="G30:H30"/>
    <mergeCell ref="I30:J30"/>
    <mergeCell ref="A31:D31"/>
    <mergeCell ref="G31:H31"/>
    <mergeCell ref="I31:J31"/>
    <mergeCell ref="A37:D37"/>
    <mergeCell ref="G37:H37"/>
    <mergeCell ref="I37:J37"/>
    <mergeCell ref="G34:H34"/>
    <mergeCell ref="I34:J34"/>
    <mergeCell ref="G35:H35"/>
    <mergeCell ref="I35:J35"/>
    <mergeCell ref="A42:D42"/>
    <mergeCell ref="G42:H42"/>
    <mergeCell ref="I42:J42"/>
    <mergeCell ref="A43:D43"/>
    <mergeCell ref="G43:H43"/>
    <mergeCell ref="I43:J43"/>
    <mergeCell ref="A38:D38"/>
    <mergeCell ref="G38:H38"/>
    <mergeCell ref="I38:J38"/>
    <mergeCell ref="G39:H39"/>
    <mergeCell ref="I39:J39"/>
    <mergeCell ref="G40:H40"/>
    <mergeCell ref="I40:J40"/>
    <mergeCell ref="A39:D39"/>
    <mergeCell ref="A40:D40"/>
    <mergeCell ref="A41:D41"/>
    <mergeCell ref="G41:H41"/>
    <mergeCell ref="I41:J41"/>
    <mergeCell ref="A50:J50"/>
    <mergeCell ref="A51:J51"/>
    <mergeCell ref="G46:H46"/>
    <mergeCell ref="I46:J46"/>
    <mergeCell ref="G47:H47"/>
    <mergeCell ref="I47:J47"/>
    <mergeCell ref="A49:J49"/>
    <mergeCell ref="A44:D44"/>
    <mergeCell ref="G44:H44"/>
    <mergeCell ref="I44:J44"/>
    <mergeCell ref="A45:D45"/>
    <mergeCell ref="G45:H45"/>
    <mergeCell ref="I45:J45"/>
  </mergeCells>
  <phoneticPr fontId="1"/>
  <conditionalFormatting sqref="I19:J33">
    <cfRule type="containsBlanks" dxfId="9" priority="2">
      <formula>LEN(TRIM(I19))=0</formula>
    </cfRule>
  </conditionalFormatting>
  <conditionalFormatting sqref="I38:J45">
    <cfRule type="containsBlanks" dxfId="8" priority="1">
      <formula>LEN(TRIM(I38))=0</formula>
    </cfRule>
  </conditionalFormatting>
  <dataValidations count="1">
    <dataValidation errorStyle="warning" allowBlank="1" showInputMessage="1" showErrorMessage="1" sqref="F38:F45" xr:uid="{5FE4374F-C91F-423B-94A8-D1DDFC0DBD91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8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E7B5CD6F-60D6-4ACE-8BEB-32E5F2D6BBA4}">
          <x14:formula1>
            <xm:f>'数式使用(リスト)'!$B$3:$B$10</xm:f>
          </x14:formula1>
          <xm:sqref>F19:F33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</sheetPr>
  <dimension ref="A1:J56"/>
  <sheetViews>
    <sheetView view="pageBreakPreview" zoomScaleNormal="100" zoomScaleSheetLayoutView="100" workbookViewId="0">
      <selection activeCell="E13" sqref="E13:J15"/>
    </sheetView>
  </sheetViews>
  <sheetFormatPr defaultRowHeight="13.5" x14ac:dyDescent="0.15"/>
  <cols>
    <col min="8" max="8" width="9" customWidth="1"/>
    <col min="9" max="9" width="11" bestFit="1" customWidth="1"/>
    <col min="10" max="10" width="11.625" customWidth="1"/>
  </cols>
  <sheetData>
    <row r="1" spans="1:10" ht="27" customHeight="1" x14ac:dyDescent="0.15">
      <c r="A1" s="289" t="str">
        <f>請求書①!A1</f>
        <v>請　求　明　細　書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x14ac:dyDescent="0.15">
      <c r="E2" s="274"/>
      <c r="F2" s="274"/>
      <c r="G2" s="274"/>
      <c r="I2" s="91" t="s">
        <v>6</v>
      </c>
      <c r="J2" s="105">
        <f>IF(請求書①!J2="","",請求書①!J2)</f>
        <v>46173</v>
      </c>
    </row>
    <row r="3" spans="1:10" x14ac:dyDescent="0.15">
      <c r="I3" s="92" t="s">
        <v>5</v>
      </c>
      <c r="J3" s="92">
        <v>12</v>
      </c>
    </row>
    <row r="4" spans="1:10" ht="13.5" customHeight="1" x14ac:dyDescent="0.15">
      <c r="A4" s="93"/>
      <c r="B4" s="94"/>
      <c r="C4" s="94"/>
      <c r="D4" s="93"/>
    </row>
    <row r="5" spans="1:10" ht="22.5" customHeight="1" thickBot="1" x14ac:dyDescent="0.2">
      <c r="A5" s="276" t="str">
        <f>IF(請求書①!A5="","",請求書①!A5)</f>
        <v>株式会社　アシスト</v>
      </c>
      <c r="B5" s="276"/>
      <c r="C5" s="276"/>
      <c r="D5" s="95" t="s">
        <v>8</v>
      </c>
      <c r="G5" s="108" t="s">
        <v>19</v>
      </c>
      <c r="H5" s="275" t="str">
        <f>IF(請求書①!H5="","",請求書①!H5)</f>
        <v>株式会社●●内装</v>
      </c>
      <c r="I5" s="275"/>
      <c r="J5" s="275"/>
    </row>
    <row r="6" spans="1:10" ht="13.5" customHeight="1" x14ac:dyDescent="0.15">
      <c r="G6" s="97"/>
      <c r="H6" s="98"/>
    </row>
    <row r="7" spans="1:10" ht="13.5" customHeight="1" x14ac:dyDescent="0.15"/>
    <row r="8" spans="1:10" ht="13.5" customHeight="1" x14ac:dyDescent="0.15"/>
    <row r="9" spans="1:10" ht="13.5" customHeight="1" x14ac:dyDescent="0.15">
      <c r="A9" s="277" t="s">
        <v>10</v>
      </c>
      <c r="B9" s="277"/>
      <c r="C9" s="277"/>
      <c r="D9" s="279">
        <f>ROUND((I34+I35+I46),0)</f>
        <v>0</v>
      </c>
      <c r="E9" s="279"/>
      <c r="F9" s="279"/>
      <c r="G9" s="279"/>
      <c r="H9" s="279"/>
    </row>
    <row r="10" spans="1:10" ht="13.5" customHeight="1" thickBot="1" x14ac:dyDescent="0.2">
      <c r="A10" s="278"/>
      <c r="B10" s="278"/>
      <c r="C10" s="278"/>
      <c r="D10" s="280"/>
      <c r="E10" s="280"/>
      <c r="F10" s="280"/>
      <c r="G10" s="280"/>
      <c r="H10" s="280"/>
    </row>
    <row r="11" spans="1:10" ht="13.5" customHeight="1" thickTop="1" x14ac:dyDescent="0.15">
      <c r="A11" s="93"/>
    </row>
    <row r="12" spans="1:10" ht="13.5" customHeight="1" thickBot="1" x14ac:dyDescent="0.2"/>
    <row r="13" spans="1:10" ht="13.5" customHeight="1" x14ac:dyDescent="0.15">
      <c r="A13" s="211" t="s">
        <v>14</v>
      </c>
      <c r="B13" s="212"/>
      <c r="C13" s="212"/>
      <c r="D13" s="213"/>
      <c r="E13" s="281"/>
      <c r="F13" s="281"/>
      <c r="G13" s="281"/>
      <c r="H13" s="281"/>
      <c r="I13" s="281"/>
      <c r="J13" s="282"/>
    </row>
    <row r="14" spans="1:10" ht="13.5" customHeight="1" x14ac:dyDescent="0.15">
      <c r="A14" s="214"/>
      <c r="B14" s="215"/>
      <c r="C14" s="215"/>
      <c r="D14" s="216"/>
      <c r="E14" s="283"/>
      <c r="F14" s="283"/>
      <c r="G14" s="283"/>
      <c r="H14" s="283"/>
      <c r="I14" s="283"/>
      <c r="J14" s="284"/>
    </row>
    <row r="15" spans="1:10" ht="14.25" customHeight="1" thickBot="1" x14ac:dyDescent="0.2">
      <c r="A15" s="217"/>
      <c r="B15" s="218"/>
      <c r="C15" s="218"/>
      <c r="D15" s="219"/>
      <c r="E15" s="285"/>
      <c r="F15" s="285"/>
      <c r="G15" s="285"/>
      <c r="H15" s="285"/>
      <c r="I15" s="285"/>
      <c r="J15" s="286"/>
    </row>
    <row r="17" spans="1:10" ht="18.75" customHeight="1" thickBot="1" x14ac:dyDescent="0.2">
      <c r="A17" s="99" t="s">
        <v>84</v>
      </c>
      <c r="G17" s="76"/>
      <c r="H17" s="76"/>
      <c r="I17" s="100"/>
      <c r="J17" s="100"/>
    </row>
    <row r="18" spans="1:10" s="76" customFormat="1" ht="22.5" customHeight="1" thickBot="1" x14ac:dyDescent="0.2">
      <c r="A18" s="204" t="s">
        <v>9</v>
      </c>
      <c r="B18" s="205"/>
      <c r="C18" s="205"/>
      <c r="D18" s="206"/>
      <c r="E18" s="72" t="s">
        <v>4</v>
      </c>
      <c r="F18" s="72" t="s">
        <v>11</v>
      </c>
      <c r="G18" s="207" t="s">
        <v>3</v>
      </c>
      <c r="H18" s="207"/>
      <c r="I18" s="207" t="s">
        <v>2</v>
      </c>
      <c r="J18" s="207"/>
    </row>
    <row r="19" spans="1:10" ht="18" customHeight="1" x14ac:dyDescent="0.15">
      <c r="A19" s="287"/>
      <c r="B19" s="256"/>
      <c r="C19" s="256"/>
      <c r="D19" s="257"/>
      <c r="E19" s="32"/>
      <c r="F19" s="32"/>
      <c r="G19" s="288"/>
      <c r="H19" s="288"/>
      <c r="I19" s="203" t="str">
        <f t="shared" ref="I19:I33" si="0">IF(E19,E19*G19,"")</f>
        <v/>
      </c>
      <c r="J19" s="203"/>
    </row>
    <row r="20" spans="1:10" s="76" customFormat="1" ht="18" customHeight="1" x14ac:dyDescent="0.15">
      <c r="A20" s="259"/>
      <c r="B20" s="260"/>
      <c r="C20" s="260"/>
      <c r="D20" s="261"/>
      <c r="E20" s="33"/>
      <c r="F20" s="33"/>
      <c r="G20" s="258"/>
      <c r="H20" s="258"/>
      <c r="I20" s="203" t="str">
        <f t="shared" si="0"/>
        <v/>
      </c>
      <c r="J20" s="203"/>
    </row>
    <row r="21" spans="1:10" ht="18" customHeight="1" x14ac:dyDescent="0.15">
      <c r="A21" s="259"/>
      <c r="B21" s="260"/>
      <c r="C21" s="260"/>
      <c r="D21" s="261"/>
      <c r="E21" s="33"/>
      <c r="F21" s="33"/>
      <c r="G21" s="258"/>
      <c r="H21" s="258"/>
      <c r="I21" s="203" t="str">
        <f t="shared" si="0"/>
        <v/>
      </c>
      <c r="J21" s="203"/>
    </row>
    <row r="22" spans="1:10" ht="18" customHeight="1" x14ac:dyDescent="0.15">
      <c r="A22" s="259"/>
      <c r="B22" s="260"/>
      <c r="C22" s="260"/>
      <c r="D22" s="261"/>
      <c r="E22" s="33"/>
      <c r="F22" s="33"/>
      <c r="G22" s="258"/>
      <c r="H22" s="258"/>
      <c r="I22" s="203" t="str">
        <f t="shared" si="0"/>
        <v/>
      </c>
      <c r="J22" s="203"/>
    </row>
    <row r="23" spans="1:10" ht="18" customHeight="1" x14ac:dyDescent="0.15">
      <c r="A23" s="259"/>
      <c r="B23" s="260"/>
      <c r="C23" s="260"/>
      <c r="D23" s="261"/>
      <c r="E23" s="33"/>
      <c r="F23" s="33"/>
      <c r="G23" s="258"/>
      <c r="H23" s="258"/>
      <c r="I23" s="203" t="str">
        <f t="shared" si="0"/>
        <v/>
      </c>
      <c r="J23" s="203"/>
    </row>
    <row r="24" spans="1:10" ht="18" customHeight="1" x14ac:dyDescent="0.15">
      <c r="A24" s="259"/>
      <c r="B24" s="260"/>
      <c r="C24" s="260"/>
      <c r="D24" s="261"/>
      <c r="E24" s="33"/>
      <c r="F24" s="33"/>
      <c r="G24" s="258"/>
      <c r="H24" s="258"/>
      <c r="I24" s="203" t="str">
        <f t="shared" si="0"/>
        <v/>
      </c>
      <c r="J24" s="203"/>
    </row>
    <row r="25" spans="1:10" ht="18" customHeight="1" x14ac:dyDescent="0.15">
      <c r="A25" s="259"/>
      <c r="B25" s="260"/>
      <c r="C25" s="260"/>
      <c r="D25" s="261"/>
      <c r="E25" s="33"/>
      <c r="F25" s="33"/>
      <c r="G25" s="258"/>
      <c r="H25" s="258"/>
      <c r="I25" s="203" t="str">
        <f t="shared" si="0"/>
        <v/>
      </c>
      <c r="J25" s="203"/>
    </row>
    <row r="26" spans="1:10" s="76" customFormat="1" ht="18" customHeight="1" x14ac:dyDescent="0.15">
      <c r="A26" s="259"/>
      <c r="B26" s="260"/>
      <c r="C26" s="260"/>
      <c r="D26" s="261"/>
      <c r="E26" s="33"/>
      <c r="F26" s="33"/>
      <c r="G26" s="258"/>
      <c r="H26" s="258"/>
      <c r="I26" s="203" t="str">
        <f t="shared" si="0"/>
        <v/>
      </c>
      <c r="J26" s="203"/>
    </row>
    <row r="27" spans="1:10" ht="18" customHeight="1" x14ac:dyDescent="0.15">
      <c r="A27" s="259"/>
      <c r="B27" s="260"/>
      <c r="C27" s="260"/>
      <c r="D27" s="261"/>
      <c r="E27" s="33"/>
      <c r="F27" s="33"/>
      <c r="G27" s="258"/>
      <c r="H27" s="258"/>
      <c r="I27" s="203" t="str">
        <f t="shared" si="0"/>
        <v/>
      </c>
      <c r="J27" s="203"/>
    </row>
    <row r="28" spans="1:10" ht="18" customHeight="1" x14ac:dyDescent="0.15">
      <c r="A28" s="259"/>
      <c r="B28" s="260"/>
      <c r="C28" s="260"/>
      <c r="D28" s="261"/>
      <c r="E28" s="33"/>
      <c r="F28" s="33"/>
      <c r="G28" s="258"/>
      <c r="H28" s="258"/>
      <c r="I28" s="203" t="str">
        <f t="shared" si="0"/>
        <v/>
      </c>
      <c r="J28" s="203"/>
    </row>
    <row r="29" spans="1:10" ht="18" customHeight="1" x14ac:dyDescent="0.15">
      <c r="A29" s="259"/>
      <c r="B29" s="260"/>
      <c r="C29" s="260"/>
      <c r="D29" s="261"/>
      <c r="E29" s="33"/>
      <c r="F29" s="33"/>
      <c r="G29" s="258"/>
      <c r="H29" s="258"/>
      <c r="I29" s="203" t="str">
        <f t="shared" si="0"/>
        <v/>
      </c>
      <c r="J29" s="203"/>
    </row>
    <row r="30" spans="1:10" ht="18" customHeight="1" x14ac:dyDescent="0.15">
      <c r="A30" s="259"/>
      <c r="B30" s="260"/>
      <c r="C30" s="260"/>
      <c r="D30" s="261"/>
      <c r="E30" s="33"/>
      <c r="F30" s="33"/>
      <c r="G30" s="258"/>
      <c r="H30" s="258"/>
      <c r="I30" s="203" t="str">
        <f t="shared" si="0"/>
        <v/>
      </c>
      <c r="J30" s="203"/>
    </row>
    <row r="31" spans="1:10" ht="18" customHeight="1" x14ac:dyDescent="0.15">
      <c r="A31" s="259"/>
      <c r="B31" s="260"/>
      <c r="C31" s="260"/>
      <c r="D31" s="261"/>
      <c r="E31" s="33"/>
      <c r="F31" s="33"/>
      <c r="G31" s="258"/>
      <c r="H31" s="258"/>
      <c r="I31" s="203" t="str">
        <f t="shared" si="0"/>
        <v/>
      </c>
      <c r="J31" s="203"/>
    </row>
    <row r="32" spans="1:10" s="76" customFormat="1" ht="18" customHeight="1" x14ac:dyDescent="0.15">
      <c r="A32" s="259"/>
      <c r="B32" s="260"/>
      <c r="C32" s="260"/>
      <c r="D32" s="261"/>
      <c r="E32" s="33"/>
      <c r="F32" s="33"/>
      <c r="G32" s="258"/>
      <c r="H32" s="258"/>
      <c r="I32" s="203" t="str">
        <f t="shared" si="0"/>
        <v/>
      </c>
      <c r="J32" s="203"/>
    </row>
    <row r="33" spans="1:10" ht="18" customHeight="1" thickBot="1" x14ac:dyDescent="0.2">
      <c r="A33" s="262"/>
      <c r="B33" s="263"/>
      <c r="C33" s="263"/>
      <c r="D33" s="264"/>
      <c r="E33" s="34"/>
      <c r="F33" s="35"/>
      <c r="G33" s="265"/>
      <c r="H33" s="266"/>
      <c r="I33" s="203" t="str">
        <f t="shared" si="0"/>
        <v/>
      </c>
      <c r="J33" s="203"/>
    </row>
    <row r="34" spans="1:10" ht="18" customHeight="1" x14ac:dyDescent="0.15">
      <c r="F34" s="101"/>
      <c r="G34" s="234" t="s">
        <v>1</v>
      </c>
      <c r="H34" s="235"/>
      <c r="I34" s="236">
        <f>SUM(I19:J33)</f>
        <v>0</v>
      </c>
      <c r="J34" s="236"/>
    </row>
    <row r="35" spans="1:10" ht="18" customHeight="1" thickBot="1" x14ac:dyDescent="0.2">
      <c r="F35" s="102"/>
      <c r="G35" s="226" t="s">
        <v>66</v>
      </c>
      <c r="H35" s="227"/>
      <c r="I35" s="228">
        <f>I34*0.1</f>
        <v>0</v>
      </c>
      <c r="J35" s="228"/>
    </row>
    <row r="36" spans="1:10" ht="18" customHeight="1" thickBot="1" x14ac:dyDescent="0.2">
      <c r="A36" s="99" t="s">
        <v>70</v>
      </c>
      <c r="G36" s="76"/>
      <c r="H36" s="76"/>
      <c r="I36" s="100"/>
      <c r="J36" s="100"/>
    </row>
    <row r="37" spans="1:10" ht="18" customHeight="1" thickBot="1" x14ac:dyDescent="0.2">
      <c r="A37" s="237" t="s">
        <v>9</v>
      </c>
      <c r="B37" s="238"/>
      <c r="C37" s="238"/>
      <c r="D37" s="239"/>
      <c r="E37" s="86" t="s">
        <v>4</v>
      </c>
      <c r="F37" s="86" t="s">
        <v>11</v>
      </c>
      <c r="G37" s="240" t="s">
        <v>3</v>
      </c>
      <c r="H37" s="240"/>
      <c r="I37" s="240" t="s">
        <v>2</v>
      </c>
      <c r="J37" s="240"/>
    </row>
    <row r="38" spans="1:10" ht="18" customHeight="1" x14ac:dyDescent="0.15">
      <c r="A38" s="255"/>
      <c r="B38" s="256"/>
      <c r="C38" s="256"/>
      <c r="D38" s="257"/>
      <c r="E38" s="32"/>
      <c r="F38" s="32"/>
      <c r="G38" s="258"/>
      <c r="H38" s="258"/>
      <c r="I38" s="203" t="str">
        <f t="shared" ref="I38:I45" si="1">IF(E38,E38*G38,"")</f>
        <v/>
      </c>
      <c r="J38" s="203"/>
    </row>
    <row r="39" spans="1:10" ht="18.75" customHeight="1" x14ac:dyDescent="0.15">
      <c r="A39" s="259"/>
      <c r="B39" s="260"/>
      <c r="C39" s="260"/>
      <c r="D39" s="261"/>
      <c r="E39" s="33"/>
      <c r="F39" s="33"/>
      <c r="G39" s="258"/>
      <c r="H39" s="258"/>
      <c r="I39" s="203" t="str">
        <f t="shared" si="1"/>
        <v/>
      </c>
      <c r="J39" s="203"/>
    </row>
    <row r="40" spans="1:10" ht="18.75" customHeight="1" x14ac:dyDescent="0.15">
      <c r="A40" s="259"/>
      <c r="B40" s="260"/>
      <c r="C40" s="260"/>
      <c r="D40" s="261"/>
      <c r="E40" s="33"/>
      <c r="F40" s="33"/>
      <c r="G40" s="258"/>
      <c r="H40" s="258"/>
      <c r="I40" s="203" t="str">
        <f t="shared" si="1"/>
        <v/>
      </c>
      <c r="J40" s="203"/>
    </row>
    <row r="41" spans="1:10" ht="18.75" customHeight="1" x14ac:dyDescent="0.15">
      <c r="A41" s="259"/>
      <c r="B41" s="260"/>
      <c r="C41" s="260"/>
      <c r="D41" s="261"/>
      <c r="E41" s="33"/>
      <c r="F41" s="33"/>
      <c r="G41" s="258"/>
      <c r="H41" s="258"/>
      <c r="I41" s="203" t="str">
        <f t="shared" si="1"/>
        <v/>
      </c>
      <c r="J41" s="203"/>
    </row>
    <row r="42" spans="1:10" s="76" customFormat="1" ht="22.5" customHeight="1" x14ac:dyDescent="0.15">
      <c r="A42" s="259"/>
      <c r="B42" s="260"/>
      <c r="C42" s="260"/>
      <c r="D42" s="261"/>
      <c r="E42" s="33"/>
      <c r="F42" s="33"/>
      <c r="G42" s="258"/>
      <c r="H42" s="258"/>
      <c r="I42" s="203" t="str">
        <f t="shared" si="1"/>
        <v/>
      </c>
      <c r="J42" s="203"/>
    </row>
    <row r="43" spans="1:10" ht="18" customHeight="1" x14ac:dyDescent="0.15">
      <c r="A43" s="259"/>
      <c r="B43" s="260"/>
      <c r="C43" s="260"/>
      <c r="D43" s="261"/>
      <c r="E43" s="33"/>
      <c r="F43" s="33"/>
      <c r="G43" s="258"/>
      <c r="H43" s="258"/>
      <c r="I43" s="203" t="str">
        <f t="shared" si="1"/>
        <v/>
      </c>
      <c r="J43" s="203"/>
    </row>
    <row r="44" spans="1:10" ht="18" customHeight="1" x14ac:dyDescent="0.15">
      <c r="A44" s="259"/>
      <c r="B44" s="260"/>
      <c r="C44" s="260"/>
      <c r="D44" s="261"/>
      <c r="E44" s="33"/>
      <c r="F44" s="33"/>
      <c r="G44" s="258"/>
      <c r="H44" s="258"/>
      <c r="I44" s="203" t="str">
        <f t="shared" si="1"/>
        <v/>
      </c>
      <c r="J44" s="203"/>
    </row>
    <row r="45" spans="1:10" ht="18" customHeight="1" thickBot="1" x14ac:dyDescent="0.2">
      <c r="A45" s="262"/>
      <c r="B45" s="263"/>
      <c r="C45" s="263"/>
      <c r="D45" s="264"/>
      <c r="E45" s="34"/>
      <c r="F45" s="35"/>
      <c r="G45" s="258"/>
      <c r="H45" s="258"/>
      <c r="I45" s="203" t="str">
        <f t="shared" si="1"/>
        <v/>
      </c>
      <c r="J45" s="203"/>
    </row>
    <row r="46" spans="1:10" ht="18.75" customHeight="1" x14ac:dyDescent="0.15">
      <c r="F46" s="104"/>
      <c r="G46" s="234" t="s">
        <v>1</v>
      </c>
      <c r="H46" s="235"/>
      <c r="I46" s="272">
        <f>SUM(I38:J45)</f>
        <v>0</v>
      </c>
      <c r="J46" s="236"/>
    </row>
    <row r="47" spans="1:10" ht="18.75" customHeight="1" thickBot="1" x14ac:dyDescent="0.2">
      <c r="F47" s="76"/>
      <c r="G47" s="268" t="s">
        <v>69</v>
      </c>
      <c r="H47" s="269"/>
      <c r="I47" s="270">
        <f>INT(I46*10/110)</f>
        <v>0</v>
      </c>
      <c r="J47" s="271"/>
    </row>
    <row r="48" spans="1:10" ht="22.5" customHeight="1" x14ac:dyDescent="0.15">
      <c r="A48" t="s">
        <v>0</v>
      </c>
      <c r="B48" s="91"/>
      <c r="C48" s="91"/>
      <c r="D48" s="91"/>
      <c r="E48" s="91"/>
    </row>
    <row r="49" spans="1:10" ht="22.5" customHeight="1" x14ac:dyDescent="0.1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ht="22.5" customHeight="1" x14ac:dyDescent="0.1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22.5" customHeight="1" x14ac:dyDescent="0.1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3" spans="1:10" ht="22.5" customHeight="1" x14ac:dyDescent="0.15"/>
    <row r="54" spans="1:10" ht="22.5" customHeight="1" x14ac:dyDescent="0.15">
      <c r="B54" s="106"/>
      <c r="C54" s="106"/>
      <c r="D54" s="106"/>
      <c r="H54" s="106"/>
      <c r="I54" s="106"/>
      <c r="J54" s="106"/>
    </row>
    <row r="55" spans="1:10" ht="22.5" customHeight="1" x14ac:dyDescent="0.15">
      <c r="B55" s="106"/>
      <c r="C55" s="106"/>
      <c r="D55" s="106"/>
      <c r="H55" s="106"/>
      <c r="I55" s="106"/>
      <c r="J55" s="106"/>
    </row>
    <row r="56" spans="1:10" ht="22.5" customHeight="1" x14ac:dyDescent="0.15">
      <c r="B56" s="107"/>
      <c r="H56" s="106"/>
      <c r="I56" s="106"/>
      <c r="J56" s="106"/>
    </row>
  </sheetData>
  <sheetProtection algorithmName="SHA-512" hashValue="luqZh/fcF6BqcTCLPKaPmJh2aT0UwUEjCxokODqPUNstmCtHc3SR/6MlZ7gEvT+OnZ4EB6VeAtvSQ94HmdzRFg==" saltValue="s4ggoPVNyJ3Kh+xB5+BcSQ==" spinCount="100000" sheet="1" objects="1" scenarios="1" selectLockedCells="1"/>
  <mergeCells count="94">
    <mergeCell ref="A9:C10"/>
    <mergeCell ref="D9:H10"/>
    <mergeCell ref="A13:D15"/>
    <mergeCell ref="E13:J15"/>
    <mergeCell ref="A1:J1"/>
    <mergeCell ref="E2:G2"/>
    <mergeCell ref="A5:C5"/>
    <mergeCell ref="H5:J5"/>
    <mergeCell ref="A20:D20"/>
    <mergeCell ref="G20:H20"/>
    <mergeCell ref="I20:J20"/>
    <mergeCell ref="A21:D21"/>
    <mergeCell ref="G21:H21"/>
    <mergeCell ref="I21:J21"/>
    <mergeCell ref="A18:D18"/>
    <mergeCell ref="G18:H18"/>
    <mergeCell ref="I18:J18"/>
    <mergeCell ref="A19:D19"/>
    <mergeCell ref="G19:H19"/>
    <mergeCell ref="I19:J19"/>
    <mergeCell ref="A24:D24"/>
    <mergeCell ref="G24:H24"/>
    <mergeCell ref="I24:J24"/>
    <mergeCell ref="A25:D25"/>
    <mergeCell ref="G25:H25"/>
    <mergeCell ref="I25:J25"/>
    <mergeCell ref="A22:D22"/>
    <mergeCell ref="G22:H22"/>
    <mergeCell ref="I22:J22"/>
    <mergeCell ref="A23:D23"/>
    <mergeCell ref="G23:H23"/>
    <mergeCell ref="I23:J23"/>
    <mergeCell ref="A28:D28"/>
    <mergeCell ref="G28:H28"/>
    <mergeCell ref="I28:J28"/>
    <mergeCell ref="A29:D29"/>
    <mergeCell ref="G29:H29"/>
    <mergeCell ref="I29:J29"/>
    <mergeCell ref="A26:D26"/>
    <mergeCell ref="G26:H26"/>
    <mergeCell ref="I26:J26"/>
    <mergeCell ref="A27:D27"/>
    <mergeCell ref="G27:H27"/>
    <mergeCell ref="I27:J27"/>
    <mergeCell ref="A32:D32"/>
    <mergeCell ref="G32:H32"/>
    <mergeCell ref="I32:J32"/>
    <mergeCell ref="A33:D33"/>
    <mergeCell ref="G33:H33"/>
    <mergeCell ref="I33:J33"/>
    <mergeCell ref="A30:D30"/>
    <mergeCell ref="G30:H30"/>
    <mergeCell ref="I30:J30"/>
    <mergeCell ref="A31:D31"/>
    <mergeCell ref="G31:H31"/>
    <mergeCell ref="I31:J31"/>
    <mergeCell ref="A37:D37"/>
    <mergeCell ref="G37:H37"/>
    <mergeCell ref="I37:J37"/>
    <mergeCell ref="G34:H34"/>
    <mergeCell ref="I34:J34"/>
    <mergeCell ref="G35:H35"/>
    <mergeCell ref="I35:J35"/>
    <mergeCell ref="A42:D42"/>
    <mergeCell ref="G42:H42"/>
    <mergeCell ref="I42:J42"/>
    <mergeCell ref="A43:D43"/>
    <mergeCell ref="G43:H43"/>
    <mergeCell ref="I43:J43"/>
    <mergeCell ref="A38:D38"/>
    <mergeCell ref="G38:H38"/>
    <mergeCell ref="I38:J38"/>
    <mergeCell ref="G39:H39"/>
    <mergeCell ref="I39:J39"/>
    <mergeCell ref="G40:H40"/>
    <mergeCell ref="I40:J40"/>
    <mergeCell ref="A39:D39"/>
    <mergeCell ref="A40:D40"/>
    <mergeCell ref="A41:D41"/>
    <mergeCell ref="G41:H41"/>
    <mergeCell ref="I41:J41"/>
    <mergeCell ref="A50:J50"/>
    <mergeCell ref="A51:J51"/>
    <mergeCell ref="G46:H46"/>
    <mergeCell ref="I46:J46"/>
    <mergeCell ref="G47:H47"/>
    <mergeCell ref="I47:J47"/>
    <mergeCell ref="A49:J49"/>
    <mergeCell ref="A44:D44"/>
    <mergeCell ref="G44:H44"/>
    <mergeCell ref="I44:J44"/>
    <mergeCell ref="A45:D45"/>
    <mergeCell ref="G45:H45"/>
    <mergeCell ref="I45:J45"/>
  </mergeCells>
  <phoneticPr fontId="1"/>
  <conditionalFormatting sqref="I19:J33">
    <cfRule type="containsBlanks" dxfId="7" priority="2">
      <formula>LEN(TRIM(I19))=0</formula>
    </cfRule>
  </conditionalFormatting>
  <conditionalFormatting sqref="I38:J45">
    <cfRule type="containsBlanks" dxfId="6" priority="1">
      <formula>LEN(TRIM(I38))=0</formula>
    </cfRule>
  </conditionalFormatting>
  <dataValidations count="1">
    <dataValidation errorStyle="warning" allowBlank="1" showInputMessage="1" showErrorMessage="1" sqref="F38:F45" xr:uid="{22C6A739-926F-46D7-9F7F-9755FAC34D13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8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443513D4-EB3A-455D-88FB-01AB53F279E1}">
          <x14:formula1>
            <xm:f>'数式使用(リスト)'!$B$3:$B$10</xm:f>
          </x14:formula1>
          <xm:sqref>F19:F33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</sheetPr>
  <dimension ref="A1:J56"/>
  <sheetViews>
    <sheetView view="pageBreakPreview" zoomScaleNormal="100" zoomScaleSheetLayoutView="100" workbookViewId="0">
      <selection activeCell="E13" sqref="E13:J15"/>
    </sheetView>
  </sheetViews>
  <sheetFormatPr defaultRowHeight="13.5" x14ac:dyDescent="0.15"/>
  <cols>
    <col min="8" max="8" width="9" customWidth="1"/>
    <col min="9" max="9" width="11" bestFit="1" customWidth="1"/>
    <col min="10" max="10" width="11.625" customWidth="1"/>
  </cols>
  <sheetData>
    <row r="1" spans="1:10" ht="27" customHeight="1" x14ac:dyDescent="0.15">
      <c r="A1" s="289" t="str">
        <f>請求書①!A1</f>
        <v>請　求　明　細　書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x14ac:dyDescent="0.15">
      <c r="E2" s="274"/>
      <c r="F2" s="274"/>
      <c r="G2" s="274"/>
      <c r="I2" s="91" t="s">
        <v>6</v>
      </c>
      <c r="J2" s="105">
        <f>IF(請求書①!J2="","",請求書①!J2)</f>
        <v>46173</v>
      </c>
    </row>
    <row r="3" spans="1:10" x14ac:dyDescent="0.15">
      <c r="I3" s="92" t="s">
        <v>5</v>
      </c>
      <c r="J3" s="92">
        <v>13</v>
      </c>
    </row>
    <row r="4" spans="1:10" ht="13.5" customHeight="1" x14ac:dyDescent="0.15">
      <c r="A4" s="93"/>
      <c r="B4" s="94"/>
      <c r="C4" s="94"/>
      <c r="D4" s="93"/>
    </row>
    <row r="5" spans="1:10" ht="22.5" customHeight="1" thickBot="1" x14ac:dyDescent="0.2">
      <c r="A5" s="276" t="str">
        <f>IF(請求書①!A5="","",請求書①!A5)</f>
        <v>株式会社　アシスト</v>
      </c>
      <c r="B5" s="276"/>
      <c r="C5" s="276"/>
      <c r="D5" s="95" t="s">
        <v>8</v>
      </c>
      <c r="G5" s="108" t="s">
        <v>19</v>
      </c>
      <c r="H5" s="275" t="str">
        <f>IF(請求書①!H5="","",請求書①!H5)</f>
        <v>株式会社●●内装</v>
      </c>
      <c r="I5" s="275"/>
      <c r="J5" s="275"/>
    </row>
    <row r="6" spans="1:10" ht="13.5" customHeight="1" x14ac:dyDescent="0.15">
      <c r="G6" s="97"/>
      <c r="H6" s="98"/>
    </row>
    <row r="7" spans="1:10" ht="13.5" customHeight="1" x14ac:dyDescent="0.15"/>
    <row r="8" spans="1:10" ht="13.5" customHeight="1" x14ac:dyDescent="0.15"/>
    <row r="9" spans="1:10" ht="13.5" customHeight="1" x14ac:dyDescent="0.15">
      <c r="A9" s="277" t="s">
        <v>10</v>
      </c>
      <c r="B9" s="277"/>
      <c r="C9" s="277"/>
      <c r="D9" s="279">
        <f>ROUND((I34+I35+I46),0)</f>
        <v>0</v>
      </c>
      <c r="E9" s="279"/>
      <c r="F9" s="279"/>
      <c r="G9" s="279"/>
      <c r="H9" s="279"/>
    </row>
    <row r="10" spans="1:10" ht="13.5" customHeight="1" thickBot="1" x14ac:dyDescent="0.2">
      <c r="A10" s="278"/>
      <c r="B10" s="278"/>
      <c r="C10" s="278"/>
      <c r="D10" s="280"/>
      <c r="E10" s="280"/>
      <c r="F10" s="280"/>
      <c r="G10" s="280"/>
      <c r="H10" s="280"/>
    </row>
    <row r="11" spans="1:10" ht="13.5" customHeight="1" thickTop="1" x14ac:dyDescent="0.15">
      <c r="A11" s="93"/>
    </row>
    <row r="12" spans="1:10" ht="13.5" customHeight="1" thickBot="1" x14ac:dyDescent="0.2"/>
    <row r="13" spans="1:10" ht="13.5" customHeight="1" x14ac:dyDescent="0.15">
      <c r="A13" s="211" t="s">
        <v>14</v>
      </c>
      <c r="B13" s="212"/>
      <c r="C13" s="212"/>
      <c r="D13" s="213"/>
      <c r="E13" s="281"/>
      <c r="F13" s="281"/>
      <c r="G13" s="281"/>
      <c r="H13" s="281"/>
      <c r="I13" s="281"/>
      <c r="J13" s="282"/>
    </row>
    <row r="14" spans="1:10" ht="13.5" customHeight="1" x14ac:dyDescent="0.15">
      <c r="A14" s="214"/>
      <c r="B14" s="215"/>
      <c r="C14" s="215"/>
      <c r="D14" s="216"/>
      <c r="E14" s="283"/>
      <c r="F14" s="283"/>
      <c r="G14" s="283"/>
      <c r="H14" s="283"/>
      <c r="I14" s="283"/>
      <c r="J14" s="284"/>
    </row>
    <row r="15" spans="1:10" ht="14.25" customHeight="1" thickBot="1" x14ac:dyDescent="0.2">
      <c r="A15" s="217"/>
      <c r="B15" s="218"/>
      <c r="C15" s="218"/>
      <c r="D15" s="219"/>
      <c r="E15" s="285"/>
      <c r="F15" s="285"/>
      <c r="G15" s="285"/>
      <c r="H15" s="285"/>
      <c r="I15" s="285"/>
      <c r="J15" s="286"/>
    </row>
    <row r="17" spans="1:10" ht="18.75" customHeight="1" thickBot="1" x14ac:dyDescent="0.2">
      <c r="A17" s="99" t="s">
        <v>84</v>
      </c>
      <c r="G17" s="76"/>
      <c r="H17" s="76"/>
      <c r="I17" s="100"/>
      <c r="J17" s="100"/>
    </row>
    <row r="18" spans="1:10" s="76" customFormat="1" ht="22.5" customHeight="1" thickBot="1" x14ac:dyDescent="0.2">
      <c r="A18" s="204" t="s">
        <v>9</v>
      </c>
      <c r="B18" s="205"/>
      <c r="C18" s="205"/>
      <c r="D18" s="206"/>
      <c r="E18" s="72" t="s">
        <v>4</v>
      </c>
      <c r="F18" s="72" t="s">
        <v>11</v>
      </c>
      <c r="G18" s="207" t="s">
        <v>3</v>
      </c>
      <c r="H18" s="207"/>
      <c r="I18" s="207" t="s">
        <v>2</v>
      </c>
      <c r="J18" s="207"/>
    </row>
    <row r="19" spans="1:10" ht="18" customHeight="1" x14ac:dyDescent="0.15">
      <c r="A19" s="287"/>
      <c r="B19" s="256"/>
      <c r="C19" s="256"/>
      <c r="D19" s="257"/>
      <c r="E19" s="32"/>
      <c r="F19" s="32"/>
      <c r="G19" s="288"/>
      <c r="H19" s="288"/>
      <c r="I19" s="203" t="str">
        <f t="shared" ref="I19:I33" si="0">IF(E19,E19*G19,"")</f>
        <v/>
      </c>
      <c r="J19" s="203"/>
    </row>
    <row r="20" spans="1:10" s="76" customFormat="1" ht="18" customHeight="1" x14ac:dyDescent="0.15">
      <c r="A20" s="259"/>
      <c r="B20" s="260"/>
      <c r="C20" s="260"/>
      <c r="D20" s="261"/>
      <c r="E20" s="33"/>
      <c r="F20" s="33"/>
      <c r="G20" s="258"/>
      <c r="H20" s="258"/>
      <c r="I20" s="203" t="str">
        <f t="shared" si="0"/>
        <v/>
      </c>
      <c r="J20" s="203"/>
    </row>
    <row r="21" spans="1:10" ht="18" customHeight="1" x14ac:dyDescent="0.15">
      <c r="A21" s="259"/>
      <c r="B21" s="260"/>
      <c r="C21" s="260"/>
      <c r="D21" s="261"/>
      <c r="E21" s="33"/>
      <c r="F21" s="33"/>
      <c r="G21" s="258"/>
      <c r="H21" s="258"/>
      <c r="I21" s="203" t="str">
        <f t="shared" si="0"/>
        <v/>
      </c>
      <c r="J21" s="203"/>
    </row>
    <row r="22" spans="1:10" ht="18" customHeight="1" x14ac:dyDescent="0.15">
      <c r="A22" s="259"/>
      <c r="B22" s="260"/>
      <c r="C22" s="260"/>
      <c r="D22" s="261"/>
      <c r="E22" s="33"/>
      <c r="F22" s="33"/>
      <c r="G22" s="258"/>
      <c r="H22" s="258"/>
      <c r="I22" s="203" t="str">
        <f t="shared" si="0"/>
        <v/>
      </c>
      <c r="J22" s="203"/>
    </row>
    <row r="23" spans="1:10" ht="18" customHeight="1" x14ac:dyDescent="0.15">
      <c r="A23" s="259"/>
      <c r="B23" s="260"/>
      <c r="C23" s="260"/>
      <c r="D23" s="261"/>
      <c r="E23" s="33"/>
      <c r="F23" s="33"/>
      <c r="G23" s="258"/>
      <c r="H23" s="258"/>
      <c r="I23" s="203" t="str">
        <f t="shared" si="0"/>
        <v/>
      </c>
      <c r="J23" s="203"/>
    </row>
    <row r="24" spans="1:10" ht="18" customHeight="1" x14ac:dyDescent="0.15">
      <c r="A24" s="259"/>
      <c r="B24" s="260"/>
      <c r="C24" s="260"/>
      <c r="D24" s="261"/>
      <c r="E24" s="33"/>
      <c r="F24" s="33"/>
      <c r="G24" s="258"/>
      <c r="H24" s="258"/>
      <c r="I24" s="203" t="str">
        <f t="shared" si="0"/>
        <v/>
      </c>
      <c r="J24" s="203"/>
    </row>
    <row r="25" spans="1:10" ht="18" customHeight="1" x14ac:dyDescent="0.15">
      <c r="A25" s="259"/>
      <c r="B25" s="260"/>
      <c r="C25" s="260"/>
      <c r="D25" s="261"/>
      <c r="E25" s="33"/>
      <c r="F25" s="33"/>
      <c r="G25" s="258"/>
      <c r="H25" s="258"/>
      <c r="I25" s="203" t="str">
        <f t="shared" si="0"/>
        <v/>
      </c>
      <c r="J25" s="203"/>
    </row>
    <row r="26" spans="1:10" s="76" customFormat="1" ht="18" customHeight="1" x14ac:dyDescent="0.15">
      <c r="A26" s="259"/>
      <c r="B26" s="260"/>
      <c r="C26" s="260"/>
      <c r="D26" s="261"/>
      <c r="E26" s="33"/>
      <c r="F26" s="33"/>
      <c r="G26" s="258"/>
      <c r="H26" s="258"/>
      <c r="I26" s="203" t="str">
        <f t="shared" si="0"/>
        <v/>
      </c>
      <c r="J26" s="203"/>
    </row>
    <row r="27" spans="1:10" ht="18" customHeight="1" x14ac:dyDescent="0.15">
      <c r="A27" s="259"/>
      <c r="B27" s="260"/>
      <c r="C27" s="260"/>
      <c r="D27" s="261"/>
      <c r="E27" s="33"/>
      <c r="F27" s="33"/>
      <c r="G27" s="258"/>
      <c r="H27" s="258"/>
      <c r="I27" s="203" t="str">
        <f t="shared" si="0"/>
        <v/>
      </c>
      <c r="J27" s="203"/>
    </row>
    <row r="28" spans="1:10" ht="18" customHeight="1" x14ac:dyDescent="0.15">
      <c r="A28" s="259"/>
      <c r="B28" s="260"/>
      <c r="C28" s="260"/>
      <c r="D28" s="261"/>
      <c r="E28" s="33"/>
      <c r="F28" s="33"/>
      <c r="G28" s="258"/>
      <c r="H28" s="258"/>
      <c r="I28" s="203" t="str">
        <f t="shared" si="0"/>
        <v/>
      </c>
      <c r="J28" s="203"/>
    </row>
    <row r="29" spans="1:10" ht="18" customHeight="1" x14ac:dyDescent="0.15">
      <c r="A29" s="259"/>
      <c r="B29" s="260"/>
      <c r="C29" s="260"/>
      <c r="D29" s="261"/>
      <c r="E29" s="33"/>
      <c r="F29" s="33"/>
      <c r="G29" s="258"/>
      <c r="H29" s="258"/>
      <c r="I29" s="203" t="str">
        <f t="shared" si="0"/>
        <v/>
      </c>
      <c r="J29" s="203"/>
    </row>
    <row r="30" spans="1:10" ht="18" customHeight="1" x14ac:dyDescent="0.15">
      <c r="A30" s="259"/>
      <c r="B30" s="260"/>
      <c r="C30" s="260"/>
      <c r="D30" s="261"/>
      <c r="E30" s="33"/>
      <c r="F30" s="33"/>
      <c r="G30" s="258"/>
      <c r="H30" s="258"/>
      <c r="I30" s="203" t="str">
        <f t="shared" si="0"/>
        <v/>
      </c>
      <c r="J30" s="203"/>
    </row>
    <row r="31" spans="1:10" ht="18" customHeight="1" x14ac:dyDescent="0.15">
      <c r="A31" s="259"/>
      <c r="B31" s="260"/>
      <c r="C31" s="260"/>
      <c r="D31" s="261"/>
      <c r="E31" s="33"/>
      <c r="F31" s="33"/>
      <c r="G31" s="258"/>
      <c r="H31" s="258"/>
      <c r="I31" s="203" t="str">
        <f t="shared" si="0"/>
        <v/>
      </c>
      <c r="J31" s="203"/>
    </row>
    <row r="32" spans="1:10" s="76" customFormat="1" ht="18" customHeight="1" x14ac:dyDescent="0.15">
      <c r="A32" s="259"/>
      <c r="B32" s="260"/>
      <c r="C32" s="260"/>
      <c r="D32" s="261"/>
      <c r="E32" s="33"/>
      <c r="F32" s="33"/>
      <c r="G32" s="258"/>
      <c r="H32" s="258"/>
      <c r="I32" s="203" t="str">
        <f t="shared" si="0"/>
        <v/>
      </c>
      <c r="J32" s="203"/>
    </row>
    <row r="33" spans="1:10" ht="18" customHeight="1" thickBot="1" x14ac:dyDescent="0.2">
      <c r="A33" s="262"/>
      <c r="B33" s="263"/>
      <c r="C33" s="263"/>
      <c r="D33" s="264"/>
      <c r="E33" s="34"/>
      <c r="F33" s="35"/>
      <c r="G33" s="265"/>
      <c r="H33" s="266"/>
      <c r="I33" s="203" t="str">
        <f t="shared" si="0"/>
        <v/>
      </c>
      <c r="J33" s="203"/>
    </row>
    <row r="34" spans="1:10" ht="18" customHeight="1" x14ac:dyDescent="0.15">
      <c r="F34" s="101"/>
      <c r="G34" s="234" t="s">
        <v>1</v>
      </c>
      <c r="H34" s="235"/>
      <c r="I34" s="236">
        <f>SUM(I19:J33)</f>
        <v>0</v>
      </c>
      <c r="J34" s="236"/>
    </row>
    <row r="35" spans="1:10" ht="18" customHeight="1" thickBot="1" x14ac:dyDescent="0.2">
      <c r="F35" s="102"/>
      <c r="G35" s="226" t="s">
        <v>66</v>
      </c>
      <c r="H35" s="227"/>
      <c r="I35" s="228">
        <f>I34*0.1</f>
        <v>0</v>
      </c>
      <c r="J35" s="228"/>
    </row>
    <row r="36" spans="1:10" ht="18" customHeight="1" thickBot="1" x14ac:dyDescent="0.2">
      <c r="A36" s="99" t="s">
        <v>70</v>
      </c>
      <c r="G36" s="76"/>
      <c r="H36" s="76"/>
      <c r="I36" s="100"/>
      <c r="J36" s="100"/>
    </row>
    <row r="37" spans="1:10" ht="18" customHeight="1" thickBot="1" x14ac:dyDescent="0.2">
      <c r="A37" s="237" t="s">
        <v>9</v>
      </c>
      <c r="B37" s="238"/>
      <c r="C37" s="238"/>
      <c r="D37" s="239"/>
      <c r="E37" s="86" t="s">
        <v>4</v>
      </c>
      <c r="F37" s="86" t="s">
        <v>11</v>
      </c>
      <c r="G37" s="240" t="s">
        <v>3</v>
      </c>
      <c r="H37" s="240"/>
      <c r="I37" s="240" t="s">
        <v>2</v>
      </c>
      <c r="J37" s="240"/>
    </row>
    <row r="38" spans="1:10" ht="18" customHeight="1" x14ac:dyDescent="0.15">
      <c r="A38" s="255"/>
      <c r="B38" s="256"/>
      <c r="C38" s="256"/>
      <c r="D38" s="257"/>
      <c r="E38" s="32"/>
      <c r="F38" s="32"/>
      <c r="G38" s="258"/>
      <c r="H38" s="258"/>
      <c r="I38" s="203" t="str">
        <f t="shared" ref="I38:I45" si="1">IF(E38,E38*G38,"")</f>
        <v/>
      </c>
      <c r="J38" s="203"/>
    </row>
    <row r="39" spans="1:10" ht="18.75" customHeight="1" x14ac:dyDescent="0.15">
      <c r="A39" s="259"/>
      <c r="B39" s="260"/>
      <c r="C39" s="260"/>
      <c r="D39" s="261"/>
      <c r="E39" s="33"/>
      <c r="F39" s="33"/>
      <c r="G39" s="258"/>
      <c r="H39" s="258"/>
      <c r="I39" s="203" t="str">
        <f t="shared" si="1"/>
        <v/>
      </c>
      <c r="J39" s="203"/>
    </row>
    <row r="40" spans="1:10" ht="18.75" customHeight="1" x14ac:dyDescent="0.15">
      <c r="A40" s="259"/>
      <c r="B40" s="260"/>
      <c r="C40" s="260"/>
      <c r="D40" s="261"/>
      <c r="E40" s="33"/>
      <c r="F40" s="33"/>
      <c r="G40" s="258"/>
      <c r="H40" s="258"/>
      <c r="I40" s="203" t="str">
        <f t="shared" si="1"/>
        <v/>
      </c>
      <c r="J40" s="203"/>
    </row>
    <row r="41" spans="1:10" ht="18.75" customHeight="1" x14ac:dyDescent="0.15">
      <c r="A41" s="259"/>
      <c r="B41" s="260"/>
      <c r="C41" s="260"/>
      <c r="D41" s="261"/>
      <c r="E41" s="33"/>
      <c r="F41" s="33"/>
      <c r="G41" s="258"/>
      <c r="H41" s="258"/>
      <c r="I41" s="203" t="str">
        <f t="shared" si="1"/>
        <v/>
      </c>
      <c r="J41" s="203"/>
    </row>
    <row r="42" spans="1:10" s="76" customFormat="1" ht="22.5" customHeight="1" x14ac:dyDescent="0.15">
      <c r="A42" s="259"/>
      <c r="B42" s="260"/>
      <c r="C42" s="260"/>
      <c r="D42" s="261"/>
      <c r="E42" s="33"/>
      <c r="F42" s="33"/>
      <c r="G42" s="258"/>
      <c r="H42" s="258"/>
      <c r="I42" s="203" t="str">
        <f t="shared" si="1"/>
        <v/>
      </c>
      <c r="J42" s="203"/>
    </row>
    <row r="43" spans="1:10" ht="18" customHeight="1" x14ac:dyDescent="0.15">
      <c r="A43" s="259"/>
      <c r="B43" s="260"/>
      <c r="C43" s="260"/>
      <c r="D43" s="261"/>
      <c r="E43" s="33"/>
      <c r="F43" s="33"/>
      <c r="G43" s="258"/>
      <c r="H43" s="258"/>
      <c r="I43" s="203" t="str">
        <f t="shared" si="1"/>
        <v/>
      </c>
      <c r="J43" s="203"/>
    </row>
    <row r="44" spans="1:10" ht="18" customHeight="1" x14ac:dyDescent="0.15">
      <c r="A44" s="259"/>
      <c r="B44" s="260"/>
      <c r="C44" s="260"/>
      <c r="D44" s="261"/>
      <c r="E44" s="33"/>
      <c r="F44" s="33"/>
      <c r="G44" s="258"/>
      <c r="H44" s="258"/>
      <c r="I44" s="203" t="str">
        <f t="shared" si="1"/>
        <v/>
      </c>
      <c r="J44" s="203"/>
    </row>
    <row r="45" spans="1:10" ht="18" customHeight="1" thickBot="1" x14ac:dyDescent="0.2">
      <c r="A45" s="262"/>
      <c r="B45" s="263"/>
      <c r="C45" s="263"/>
      <c r="D45" s="264"/>
      <c r="E45" s="34"/>
      <c r="F45" s="35"/>
      <c r="G45" s="258"/>
      <c r="H45" s="258"/>
      <c r="I45" s="203" t="str">
        <f t="shared" si="1"/>
        <v/>
      </c>
      <c r="J45" s="203"/>
    </row>
    <row r="46" spans="1:10" ht="18.75" customHeight="1" x14ac:dyDescent="0.15">
      <c r="F46" s="104"/>
      <c r="G46" s="234" t="s">
        <v>1</v>
      </c>
      <c r="H46" s="235"/>
      <c r="I46" s="272">
        <f>SUM(I38:J45)</f>
        <v>0</v>
      </c>
      <c r="J46" s="236"/>
    </row>
    <row r="47" spans="1:10" ht="18.75" customHeight="1" thickBot="1" x14ac:dyDescent="0.2">
      <c r="F47" s="76"/>
      <c r="G47" s="268" t="s">
        <v>69</v>
      </c>
      <c r="H47" s="269"/>
      <c r="I47" s="270">
        <f>INT(I46*10/110)</f>
        <v>0</v>
      </c>
      <c r="J47" s="271"/>
    </row>
    <row r="48" spans="1:10" ht="22.5" customHeight="1" x14ac:dyDescent="0.15">
      <c r="A48" t="s">
        <v>0</v>
      </c>
      <c r="B48" s="91"/>
      <c r="C48" s="91"/>
      <c r="D48" s="91"/>
      <c r="E48" s="91"/>
    </row>
    <row r="49" spans="1:10" ht="22.5" customHeight="1" x14ac:dyDescent="0.1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ht="22.5" customHeight="1" x14ac:dyDescent="0.1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22.5" customHeight="1" x14ac:dyDescent="0.1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3" spans="1:10" ht="22.5" customHeight="1" x14ac:dyDescent="0.15"/>
    <row r="54" spans="1:10" ht="22.5" customHeight="1" x14ac:dyDescent="0.15">
      <c r="B54" s="106"/>
      <c r="C54" s="106"/>
      <c r="D54" s="106"/>
      <c r="H54" s="106"/>
      <c r="I54" s="106"/>
      <c r="J54" s="106"/>
    </row>
    <row r="55" spans="1:10" ht="22.5" customHeight="1" x14ac:dyDescent="0.15">
      <c r="B55" s="106"/>
      <c r="C55" s="106"/>
      <c r="D55" s="106"/>
      <c r="H55" s="106"/>
      <c r="I55" s="106"/>
      <c r="J55" s="106"/>
    </row>
    <row r="56" spans="1:10" ht="22.5" customHeight="1" x14ac:dyDescent="0.15">
      <c r="B56" s="107"/>
      <c r="H56" s="106"/>
      <c r="I56" s="106"/>
      <c r="J56" s="106"/>
    </row>
  </sheetData>
  <sheetProtection algorithmName="SHA-512" hashValue="Bn1SPtExDGEwZxuIcsYeFdLpnee35IohZp5LCL2sfCwrbx7INQzQ34uj2zhOqWIsDXQPTX/3VdoCU0q7/3ZOtg==" saltValue="5jSbpH3VnIJPJ93MaCfnAA==" spinCount="100000" sheet="1" objects="1" scenarios="1" selectLockedCells="1"/>
  <mergeCells count="94">
    <mergeCell ref="A9:C10"/>
    <mergeCell ref="D9:H10"/>
    <mergeCell ref="A13:D15"/>
    <mergeCell ref="E13:J15"/>
    <mergeCell ref="A1:J1"/>
    <mergeCell ref="E2:G2"/>
    <mergeCell ref="A5:C5"/>
    <mergeCell ref="H5:J5"/>
    <mergeCell ref="A20:D20"/>
    <mergeCell ref="G20:H20"/>
    <mergeCell ref="I20:J20"/>
    <mergeCell ref="A21:D21"/>
    <mergeCell ref="G21:H21"/>
    <mergeCell ref="I21:J21"/>
    <mergeCell ref="A18:D18"/>
    <mergeCell ref="G18:H18"/>
    <mergeCell ref="I18:J18"/>
    <mergeCell ref="A19:D19"/>
    <mergeCell ref="G19:H19"/>
    <mergeCell ref="I19:J19"/>
    <mergeCell ref="A24:D24"/>
    <mergeCell ref="G24:H24"/>
    <mergeCell ref="I24:J24"/>
    <mergeCell ref="A25:D25"/>
    <mergeCell ref="G25:H25"/>
    <mergeCell ref="I25:J25"/>
    <mergeCell ref="A22:D22"/>
    <mergeCell ref="G22:H22"/>
    <mergeCell ref="I22:J22"/>
    <mergeCell ref="A23:D23"/>
    <mergeCell ref="G23:H23"/>
    <mergeCell ref="I23:J23"/>
    <mergeCell ref="A28:D28"/>
    <mergeCell ref="G28:H28"/>
    <mergeCell ref="I28:J28"/>
    <mergeCell ref="A29:D29"/>
    <mergeCell ref="G29:H29"/>
    <mergeCell ref="I29:J29"/>
    <mergeCell ref="A26:D26"/>
    <mergeCell ref="G26:H26"/>
    <mergeCell ref="I26:J26"/>
    <mergeCell ref="A27:D27"/>
    <mergeCell ref="G27:H27"/>
    <mergeCell ref="I27:J27"/>
    <mergeCell ref="A32:D32"/>
    <mergeCell ref="G32:H32"/>
    <mergeCell ref="I32:J32"/>
    <mergeCell ref="A33:D33"/>
    <mergeCell ref="G33:H33"/>
    <mergeCell ref="I33:J33"/>
    <mergeCell ref="A30:D30"/>
    <mergeCell ref="G30:H30"/>
    <mergeCell ref="I30:J30"/>
    <mergeCell ref="A31:D31"/>
    <mergeCell ref="G31:H31"/>
    <mergeCell ref="I31:J31"/>
    <mergeCell ref="A37:D37"/>
    <mergeCell ref="G37:H37"/>
    <mergeCell ref="I37:J37"/>
    <mergeCell ref="G34:H34"/>
    <mergeCell ref="I34:J34"/>
    <mergeCell ref="G35:H35"/>
    <mergeCell ref="I35:J35"/>
    <mergeCell ref="A42:D42"/>
    <mergeCell ref="G42:H42"/>
    <mergeCell ref="I42:J42"/>
    <mergeCell ref="A43:D43"/>
    <mergeCell ref="G43:H43"/>
    <mergeCell ref="I43:J43"/>
    <mergeCell ref="A38:D38"/>
    <mergeCell ref="G38:H38"/>
    <mergeCell ref="I38:J38"/>
    <mergeCell ref="G39:H39"/>
    <mergeCell ref="I39:J39"/>
    <mergeCell ref="G40:H40"/>
    <mergeCell ref="I40:J40"/>
    <mergeCell ref="A39:D39"/>
    <mergeCell ref="A40:D40"/>
    <mergeCell ref="A41:D41"/>
    <mergeCell ref="G41:H41"/>
    <mergeCell ref="I41:J41"/>
    <mergeCell ref="A50:J50"/>
    <mergeCell ref="A51:J51"/>
    <mergeCell ref="G46:H46"/>
    <mergeCell ref="I46:J46"/>
    <mergeCell ref="G47:H47"/>
    <mergeCell ref="I47:J47"/>
    <mergeCell ref="A49:J49"/>
    <mergeCell ref="A44:D44"/>
    <mergeCell ref="G44:H44"/>
    <mergeCell ref="I44:J44"/>
    <mergeCell ref="A45:D45"/>
    <mergeCell ref="G45:H45"/>
    <mergeCell ref="I45:J45"/>
  </mergeCells>
  <phoneticPr fontId="1"/>
  <conditionalFormatting sqref="I19:J33">
    <cfRule type="containsBlanks" dxfId="5" priority="2">
      <formula>LEN(TRIM(I19))=0</formula>
    </cfRule>
  </conditionalFormatting>
  <conditionalFormatting sqref="I38:J45">
    <cfRule type="containsBlanks" dxfId="4" priority="1">
      <formula>LEN(TRIM(I38))=0</formula>
    </cfRule>
  </conditionalFormatting>
  <dataValidations count="1">
    <dataValidation errorStyle="warning" allowBlank="1" showInputMessage="1" showErrorMessage="1" sqref="F38:F45" xr:uid="{92E1D606-A9A0-4DCB-9942-CB2C437D02D0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8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DE96296E-6CD3-4215-9343-F30C57DF3C5C}">
          <x14:formula1>
            <xm:f>'数式使用(リスト)'!$B$3:$B$10</xm:f>
          </x14:formula1>
          <xm:sqref>F19:F33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</sheetPr>
  <dimension ref="A1:J56"/>
  <sheetViews>
    <sheetView view="pageBreakPreview" zoomScaleNormal="100" zoomScaleSheetLayoutView="100" workbookViewId="0">
      <selection activeCell="E13" sqref="E13:J15"/>
    </sheetView>
  </sheetViews>
  <sheetFormatPr defaultRowHeight="13.5" x14ac:dyDescent="0.15"/>
  <cols>
    <col min="8" max="8" width="9" customWidth="1"/>
    <col min="9" max="9" width="11" bestFit="1" customWidth="1"/>
    <col min="10" max="10" width="11.625" customWidth="1"/>
  </cols>
  <sheetData>
    <row r="1" spans="1:10" ht="27" customHeight="1" x14ac:dyDescent="0.15">
      <c r="A1" s="289" t="str">
        <f>請求書①!A1</f>
        <v>請　求　明　細　書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x14ac:dyDescent="0.15">
      <c r="E2" s="274"/>
      <c r="F2" s="274"/>
      <c r="G2" s="274"/>
      <c r="I2" s="91" t="s">
        <v>6</v>
      </c>
      <c r="J2" s="105">
        <f>IF(請求書①!J2="","",請求書①!J2)</f>
        <v>46173</v>
      </c>
    </row>
    <row r="3" spans="1:10" x14ac:dyDescent="0.15">
      <c r="I3" s="92" t="s">
        <v>5</v>
      </c>
      <c r="J3" s="92">
        <v>14</v>
      </c>
    </row>
    <row r="4" spans="1:10" ht="13.5" customHeight="1" x14ac:dyDescent="0.15">
      <c r="A4" s="93"/>
      <c r="B4" s="94"/>
      <c r="C4" s="94"/>
      <c r="D4" s="93"/>
    </row>
    <row r="5" spans="1:10" ht="22.5" customHeight="1" thickBot="1" x14ac:dyDescent="0.2">
      <c r="A5" s="276" t="str">
        <f>IF(請求書①!A5="","",請求書①!A5)</f>
        <v>株式会社　アシスト</v>
      </c>
      <c r="B5" s="276"/>
      <c r="C5" s="276"/>
      <c r="D5" s="95" t="s">
        <v>8</v>
      </c>
      <c r="G5" s="108" t="s">
        <v>19</v>
      </c>
      <c r="H5" s="275" t="str">
        <f>IF(請求書①!H5="","",請求書①!H5)</f>
        <v>株式会社●●内装</v>
      </c>
      <c r="I5" s="275"/>
      <c r="J5" s="275"/>
    </row>
    <row r="6" spans="1:10" ht="13.5" customHeight="1" x14ac:dyDescent="0.15">
      <c r="G6" s="97"/>
      <c r="H6" s="98"/>
    </row>
    <row r="7" spans="1:10" ht="13.5" customHeight="1" x14ac:dyDescent="0.15"/>
    <row r="8" spans="1:10" ht="13.5" customHeight="1" x14ac:dyDescent="0.15"/>
    <row r="9" spans="1:10" ht="13.5" customHeight="1" x14ac:dyDescent="0.15">
      <c r="A9" s="277" t="s">
        <v>10</v>
      </c>
      <c r="B9" s="277"/>
      <c r="C9" s="277"/>
      <c r="D9" s="279">
        <f>ROUND((I34+I35+I46),0)</f>
        <v>0</v>
      </c>
      <c r="E9" s="279"/>
      <c r="F9" s="279"/>
      <c r="G9" s="279"/>
      <c r="H9" s="279"/>
    </row>
    <row r="10" spans="1:10" ht="13.5" customHeight="1" thickBot="1" x14ac:dyDescent="0.2">
      <c r="A10" s="278"/>
      <c r="B10" s="278"/>
      <c r="C10" s="278"/>
      <c r="D10" s="280"/>
      <c r="E10" s="280"/>
      <c r="F10" s="280"/>
      <c r="G10" s="280"/>
      <c r="H10" s="280"/>
    </row>
    <row r="11" spans="1:10" ht="13.5" customHeight="1" thickTop="1" x14ac:dyDescent="0.15">
      <c r="A11" s="93"/>
    </row>
    <row r="12" spans="1:10" ht="13.5" customHeight="1" thickBot="1" x14ac:dyDescent="0.2"/>
    <row r="13" spans="1:10" ht="13.5" customHeight="1" x14ac:dyDescent="0.15">
      <c r="A13" s="211" t="s">
        <v>14</v>
      </c>
      <c r="B13" s="212"/>
      <c r="C13" s="212"/>
      <c r="D13" s="213"/>
      <c r="E13" s="281"/>
      <c r="F13" s="281"/>
      <c r="G13" s="281"/>
      <c r="H13" s="281"/>
      <c r="I13" s="281"/>
      <c r="J13" s="282"/>
    </row>
    <row r="14" spans="1:10" ht="13.5" customHeight="1" x14ac:dyDescent="0.15">
      <c r="A14" s="214"/>
      <c r="B14" s="215"/>
      <c r="C14" s="215"/>
      <c r="D14" s="216"/>
      <c r="E14" s="283"/>
      <c r="F14" s="283"/>
      <c r="G14" s="283"/>
      <c r="H14" s="283"/>
      <c r="I14" s="283"/>
      <c r="J14" s="284"/>
    </row>
    <row r="15" spans="1:10" ht="14.25" customHeight="1" thickBot="1" x14ac:dyDescent="0.2">
      <c r="A15" s="217"/>
      <c r="B15" s="218"/>
      <c r="C15" s="218"/>
      <c r="D15" s="219"/>
      <c r="E15" s="285"/>
      <c r="F15" s="285"/>
      <c r="G15" s="285"/>
      <c r="H15" s="285"/>
      <c r="I15" s="285"/>
      <c r="J15" s="286"/>
    </row>
    <row r="17" spans="1:10" ht="18.75" customHeight="1" thickBot="1" x14ac:dyDescent="0.2">
      <c r="A17" s="99" t="s">
        <v>84</v>
      </c>
      <c r="G17" s="76"/>
      <c r="H17" s="76"/>
      <c r="I17" s="100"/>
      <c r="J17" s="100"/>
    </row>
    <row r="18" spans="1:10" s="76" customFormat="1" ht="22.5" customHeight="1" thickBot="1" x14ac:dyDescent="0.2">
      <c r="A18" s="204" t="s">
        <v>9</v>
      </c>
      <c r="B18" s="205"/>
      <c r="C18" s="205"/>
      <c r="D18" s="206"/>
      <c r="E18" s="72" t="s">
        <v>4</v>
      </c>
      <c r="F18" s="72" t="s">
        <v>11</v>
      </c>
      <c r="G18" s="207" t="s">
        <v>3</v>
      </c>
      <c r="H18" s="207"/>
      <c r="I18" s="207" t="s">
        <v>2</v>
      </c>
      <c r="J18" s="207"/>
    </row>
    <row r="19" spans="1:10" ht="18" customHeight="1" x14ac:dyDescent="0.15">
      <c r="A19" s="287"/>
      <c r="B19" s="256"/>
      <c r="C19" s="256"/>
      <c r="D19" s="257"/>
      <c r="E19" s="32"/>
      <c r="F19" s="32"/>
      <c r="G19" s="288"/>
      <c r="H19" s="288"/>
      <c r="I19" s="203" t="str">
        <f t="shared" ref="I19:I33" si="0">IF(E19,E19*G19,"")</f>
        <v/>
      </c>
      <c r="J19" s="203"/>
    </row>
    <row r="20" spans="1:10" s="76" customFormat="1" ht="18" customHeight="1" x14ac:dyDescent="0.15">
      <c r="A20" s="259"/>
      <c r="B20" s="260"/>
      <c r="C20" s="260"/>
      <c r="D20" s="261"/>
      <c r="E20" s="33"/>
      <c r="F20" s="33"/>
      <c r="G20" s="258"/>
      <c r="H20" s="258"/>
      <c r="I20" s="203" t="str">
        <f t="shared" si="0"/>
        <v/>
      </c>
      <c r="J20" s="203"/>
    </row>
    <row r="21" spans="1:10" ht="18" customHeight="1" x14ac:dyDescent="0.15">
      <c r="A21" s="259"/>
      <c r="B21" s="260"/>
      <c r="C21" s="260"/>
      <c r="D21" s="261"/>
      <c r="E21" s="33"/>
      <c r="F21" s="33"/>
      <c r="G21" s="258"/>
      <c r="H21" s="258"/>
      <c r="I21" s="203" t="str">
        <f t="shared" si="0"/>
        <v/>
      </c>
      <c r="J21" s="203"/>
    </row>
    <row r="22" spans="1:10" ht="18" customHeight="1" x14ac:dyDescent="0.15">
      <c r="A22" s="259"/>
      <c r="B22" s="260"/>
      <c r="C22" s="260"/>
      <c r="D22" s="261"/>
      <c r="E22" s="33"/>
      <c r="F22" s="33"/>
      <c r="G22" s="258"/>
      <c r="H22" s="258"/>
      <c r="I22" s="203" t="str">
        <f t="shared" si="0"/>
        <v/>
      </c>
      <c r="J22" s="203"/>
    </row>
    <row r="23" spans="1:10" ht="18" customHeight="1" x14ac:dyDescent="0.15">
      <c r="A23" s="259"/>
      <c r="B23" s="260"/>
      <c r="C23" s="260"/>
      <c r="D23" s="261"/>
      <c r="E23" s="33"/>
      <c r="F23" s="33"/>
      <c r="G23" s="258"/>
      <c r="H23" s="258"/>
      <c r="I23" s="203" t="str">
        <f t="shared" si="0"/>
        <v/>
      </c>
      <c r="J23" s="203"/>
    </row>
    <row r="24" spans="1:10" ht="18" customHeight="1" x14ac:dyDescent="0.15">
      <c r="A24" s="259"/>
      <c r="B24" s="260"/>
      <c r="C24" s="260"/>
      <c r="D24" s="261"/>
      <c r="E24" s="33"/>
      <c r="F24" s="33"/>
      <c r="G24" s="258"/>
      <c r="H24" s="258"/>
      <c r="I24" s="203" t="str">
        <f t="shared" si="0"/>
        <v/>
      </c>
      <c r="J24" s="203"/>
    </row>
    <row r="25" spans="1:10" ht="18" customHeight="1" x14ac:dyDescent="0.15">
      <c r="A25" s="259"/>
      <c r="B25" s="260"/>
      <c r="C25" s="260"/>
      <c r="D25" s="261"/>
      <c r="E25" s="33"/>
      <c r="F25" s="33"/>
      <c r="G25" s="258"/>
      <c r="H25" s="258"/>
      <c r="I25" s="203" t="str">
        <f t="shared" si="0"/>
        <v/>
      </c>
      <c r="J25" s="203"/>
    </row>
    <row r="26" spans="1:10" s="76" customFormat="1" ht="18" customHeight="1" x14ac:dyDescent="0.15">
      <c r="A26" s="259"/>
      <c r="B26" s="260"/>
      <c r="C26" s="260"/>
      <c r="D26" s="261"/>
      <c r="E26" s="33"/>
      <c r="F26" s="33"/>
      <c r="G26" s="258"/>
      <c r="H26" s="258"/>
      <c r="I26" s="203" t="str">
        <f t="shared" si="0"/>
        <v/>
      </c>
      <c r="J26" s="203"/>
    </row>
    <row r="27" spans="1:10" ht="18" customHeight="1" x14ac:dyDescent="0.15">
      <c r="A27" s="259"/>
      <c r="B27" s="260"/>
      <c r="C27" s="260"/>
      <c r="D27" s="261"/>
      <c r="E27" s="33"/>
      <c r="F27" s="33"/>
      <c r="G27" s="258"/>
      <c r="H27" s="258"/>
      <c r="I27" s="203" t="str">
        <f t="shared" si="0"/>
        <v/>
      </c>
      <c r="J27" s="203"/>
    </row>
    <row r="28" spans="1:10" ht="18" customHeight="1" x14ac:dyDescent="0.15">
      <c r="A28" s="259"/>
      <c r="B28" s="260"/>
      <c r="C28" s="260"/>
      <c r="D28" s="261"/>
      <c r="E28" s="33"/>
      <c r="F28" s="33"/>
      <c r="G28" s="258"/>
      <c r="H28" s="258"/>
      <c r="I28" s="203" t="str">
        <f t="shared" si="0"/>
        <v/>
      </c>
      <c r="J28" s="203"/>
    </row>
    <row r="29" spans="1:10" ht="18" customHeight="1" x14ac:dyDescent="0.15">
      <c r="A29" s="259"/>
      <c r="B29" s="260"/>
      <c r="C29" s="260"/>
      <c r="D29" s="261"/>
      <c r="E29" s="33"/>
      <c r="F29" s="33"/>
      <c r="G29" s="258"/>
      <c r="H29" s="258"/>
      <c r="I29" s="203" t="str">
        <f t="shared" si="0"/>
        <v/>
      </c>
      <c r="J29" s="203"/>
    </row>
    <row r="30" spans="1:10" ht="18" customHeight="1" x14ac:dyDescent="0.15">
      <c r="A30" s="259"/>
      <c r="B30" s="260"/>
      <c r="C30" s="260"/>
      <c r="D30" s="261"/>
      <c r="E30" s="33"/>
      <c r="F30" s="33"/>
      <c r="G30" s="258"/>
      <c r="H30" s="258"/>
      <c r="I30" s="203" t="str">
        <f t="shared" si="0"/>
        <v/>
      </c>
      <c r="J30" s="203"/>
    </row>
    <row r="31" spans="1:10" ht="18" customHeight="1" x14ac:dyDescent="0.15">
      <c r="A31" s="259"/>
      <c r="B31" s="260"/>
      <c r="C31" s="260"/>
      <c r="D31" s="261"/>
      <c r="E31" s="33"/>
      <c r="F31" s="33"/>
      <c r="G31" s="258"/>
      <c r="H31" s="258"/>
      <c r="I31" s="203" t="str">
        <f t="shared" si="0"/>
        <v/>
      </c>
      <c r="J31" s="203"/>
    </row>
    <row r="32" spans="1:10" s="76" customFormat="1" ht="18" customHeight="1" x14ac:dyDescent="0.15">
      <c r="A32" s="259"/>
      <c r="B32" s="260"/>
      <c r="C32" s="260"/>
      <c r="D32" s="261"/>
      <c r="E32" s="33"/>
      <c r="F32" s="33"/>
      <c r="G32" s="258"/>
      <c r="H32" s="258"/>
      <c r="I32" s="203" t="str">
        <f t="shared" si="0"/>
        <v/>
      </c>
      <c r="J32" s="203"/>
    </row>
    <row r="33" spans="1:10" ht="18" customHeight="1" thickBot="1" x14ac:dyDescent="0.2">
      <c r="A33" s="262"/>
      <c r="B33" s="263"/>
      <c r="C33" s="263"/>
      <c r="D33" s="264"/>
      <c r="E33" s="34"/>
      <c r="F33" s="35"/>
      <c r="G33" s="265"/>
      <c r="H33" s="266"/>
      <c r="I33" s="203" t="str">
        <f t="shared" si="0"/>
        <v/>
      </c>
      <c r="J33" s="203"/>
    </row>
    <row r="34" spans="1:10" ht="18" customHeight="1" x14ac:dyDescent="0.15">
      <c r="F34" s="101"/>
      <c r="G34" s="234" t="s">
        <v>1</v>
      </c>
      <c r="H34" s="235"/>
      <c r="I34" s="236">
        <f>SUM(I19:J33)</f>
        <v>0</v>
      </c>
      <c r="J34" s="236"/>
    </row>
    <row r="35" spans="1:10" ht="18" customHeight="1" thickBot="1" x14ac:dyDescent="0.2">
      <c r="F35" s="102"/>
      <c r="G35" s="226" t="s">
        <v>66</v>
      </c>
      <c r="H35" s="227"/>
      <c r="I35" s="228">
        <f>I34*0.1</f>
        <v>0</v>
      </c>
      <c r="J35" s="228"/>
    </row>
    <row r="36" spans="1:10" ht="18" customHeight="1" thickBot="1" x14ac:dyDescent="0.2">
      <c r="A36" s="99" t="s">
        <v>70</v>
      </c>
      <c r="G36" s="76"/>
      <c r="H36" s="76"/>
      <c r="I36" s="100"/>
      <c r="J36" s="100"/>
    </row>
    <row r="37" spans="1:10" ht="18" customHeight="1" thickBot="1" x14ac:dyDescent="0.2">
      <c r="A37" s="237" t="s">
        <v>9</v>
      </c>
      <c r="B37" s="238"/>
      <c r="C37" s="238"/>
      <c r="D37" s="239"/>
      <c r="E37" s="86" t="s">
        <v>4</v>
      </c>
      <c r="F37" s="86" t="s">
        <v>11</v>
      </c>
      <c r="G37" s="240" t="s">
        <v>3</v>
      </c>
      <c r="H37" s="240"/>
      <c r="I37" s="240" t="s">
        <v>2</v>
      </c>
      <c r="J37" s="240"/>
    </row>
    <row r="38" spans="1:10" ht="18" customHeight="1" x14ac:dyDescent="0.15">
      <c r="A38" s="255"/>
      <c r="B38" s="256"/>
      <c r="C38" s="256"/>
      <c r="D38" s="257"/>
      <c r="E38" s="32"/>
      <c r="F38" s="32"/>
      <c r="G38" s="258"/>
      <c r="H38" s="258"/>
      <c r="I38" s="203" t="str">
        <f t="shared" ref="I38:I45" si="1">IF(E38,E38*G38,"")</f>
        <v/>
      </c>
      <c r="J38" s="203"/>
    </row>
    <row r="39" spans="1:10" ht="18.75" customHeight="1" x14ac:dyDescent="0.15">
      <c r="A39" s="259"/>
      <c r="B39" s="260"/>
      <c r="C39" s="260"/>
      <c r="D39" s="261"/>
      <c r="E39" s="33"/>
      <c r="F39" s="33"/>
      <c r="G39" s="258"/>
      <c r="H39" s="258"/>
      <c r="I39" s="203" t="str">
        <f t="shared" si="1"/>
        <v/>
      </c>
      <c r="J39" s="203"/>
    </row>
    <row r="40" spans="1:10" ht="18.75" customHeight="1" x14ac:dyDescent="0.15">
      <c r="A40" s="259"/>
      <c r="B40" s="260"/>
      <c r="C40" s="260"/>
      <c r="D40" s="261"/>
      <c r="E40" s="33"/>
      <c r="F40" s="33"/>
      <c r="G40" s="258"/>
      <c r="H40" s="258"/>
      <c r="I40" s="203" t="str">
        <f t="shared" si="1"/>
        <v/>
      </c>
      <c r="J40" s="203"/>
    </row>
    <row r="41" spans="1:10" ht="18.75" customHeight="1" x14ac:dyDescent="0.15">
      <c r="A41" s="259"/>
      <c r="B41" s="260"/>
      <c r="C41" s="260"/>
      <c r="D41" s="261"/>
      <c r="E41" s="33"/>
      <c r="F41" s="33"/>
      <c r="G41" s="258"/>
      <c r="H41" s="258"/>
      <c r="I41" s="203" t="str">
        <f t="shared" si="1"/>
        <v/>
      </c>
      <c r="J41" s="203"/>
    </row>
    <row r="42" spans="1:10" s="76" customFormat="1" ht="22.5" customHeight="1" x14ac:dyDescent="0.15">
      <c r="A42" s="259"/>
      <c r="B42" s="260"/>
      <c r="C42" s="260"/>
      <c r="D42" s="261"/>
      <c r="E42" s="33"/>
      <c r="F42" s="33"/>
      <c r="G42" s="258"/>
      <c r="H42" s="258"/>
      <c r="I42" s="203" t="str">
        <f t="shared" si="1"/>
        <v/>
      </c>
      <c r="J42" s="203"/>
    </row>
    <row r="43" spans="1:10" ht="18" customHeight="1" x14ac:dyDescent="0.15">
      <c r="A43" s="259"/>
      <c r="B43" s="260"/>
      <c r="C43" s="260"/>
      <c r="D43" s="261"/>
      <c r="E43" s="33"/>
      <c r="F43" s="33"/>
      <c r="G43" s="258"/>
      <c r="H43" s="258"/>
      <c r="I43" s="203" t="str">
        <f t="shared" si="1"/>
        <v/>
      </c>
      <c r="J43" s="203"/>
    </row>
    <row r="44" spans="1:10" ht="18" customHeight="1" x14ac:dyDescent="0.15">
      <c r="A44" s="259"/>
      <c r="B44" s="260"/>
      <c r="C44" s="260"/>
      <c r="D44" s="261"/>
      <c r="E44" s="33"/>
      <c r="F44" s="33"/>
      <c r="G44" s="258"/>
      <c r="H44" s="258"/>
      <c r="I44" s="203" t="str">
        <f t="shared" si="1"/>
        <v/>
      </c>
      <c r="J44" s="203"/>
    </row>
    <row r="45" spans="1:10" ht="18" customHeight="1" thickBot="1" x14ac:dyDescent="0.2">
      <c r="A45" s="262"/>
      <c r="B45" s="263"/>
      <c r="C45" s="263"/>
      <c r="D45" s="264"/>
      <c r="E45" s="34"/>
      <c r="F45" s="35"/>
      <c r="G45" s="258"/>
      <c r="H45" s="258"/>
      <c r="I45" s="203" t="str">
        <f t="shared" si="1"/>
        <v/>
      </c>
      <c r="J45" s="203"/>
    </row>
    <row r="46" spans="1:10" ht="18.75" customHeight="1" x14ac:dyDescent="0.15">
      <c r="F46" s="104"/>
      <c r="G46" s="234" t="s">
        <v>1</v>
      </c>
      <c r="H46" s="235"/>
      <c r="I46" s="272">
        <f>SUM(I38:J45)</f>
        <v>0</v>
      </c>
      <c r="J46" s="236"/>
    </row>
    <row r="47" spans="1:10" ht="18.75" customHeight="1" thickBot="1" x14ac:dyDescent="0.2">
      <c r="F47" s="76"/>
      <c r="G47" s="268" t="s">
        <v>69</v>
      </c>
      <c r="H47" s="269"/>
      <c r="I47" s="270">
        <f>INT(I46*10/110)</f>
        <v>0</v>
      </c>
      <c r="J47" s="271"/>
    </row>
    <row r="48" spans="1:10" ht="22.5" customHeight="1" x14ac:dyDescent="0.15">
      <c r="A48" t="s">
        <v>0</v>
      </c>
      <c r="B48" s="91"/>
      <c r="C48" s="91"/>
      <c r="D48" s="91"/>
      <c r="E48" s="91"/>
    </row>
    <row r="49" spans="1:10" ht="22.5" customHeight="1" x14ac:dyDescent="0.1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ht="22.5" customHeight="1" x14ac:dyDescent="0.1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22.5" customHeight="1" x14ac:dyDescent="0.1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3" spans="1:10" ht="22.5" customHeight="1" x14ac:dyDescent="0.15"/>
    <row r="54" spans="1:10" ht="22.5" customHeight="1" x14ac:dyDescent="0.15">
      <c r="B54" s="106"/>
      <c r="C54" s="106"/>
      <c r="D54" s="106"/>
      <c r="H54" s="106"/>
      <c r="I54" s="106"/>
      <c r="J54" s="106"/>
    </row>
    <row r="55" spans="1:10" ht="22.5" customHeight="1" x14ac:dyDescent="0.15">
      <c r="B55" s="106"/>
      <c r="C55" s="106"/>
      <c r="D55" s="106"/>
      <c r="H55" s="106"/>
      <c r="I55" s="106"/>
      <c r="J55" s="106"/>
    </row>
    <row r="56" spans="1:10" ht="22.5" customHeight="1" x14ac:dyDescent="0.15">
      <c r="B56" s="107"/>
      <c r="H56" s="106"/>
      <c r="I56" s="106"/>
      <c r="J56" s="106"/>
    </row>
  </sheetData>
  <sheetProtection algorithmName="SHA-512" hashValue="la7Fre6IjYTi/SyGrNpZO72IzZbSIf6RXmMOLCTDuEVp557bUnE+m6hAmEiHMxuQJ0HiGAzu6WTX1A9xpZ/2Hg==" saltValue="pSZHMxZru2EO8+SbsvXaTw==" spinCount="100000" sheet="1" objects="1" scenarios="1" selectLockedCells="1"/>
  <mergeCells count="94">
    <mergeCell ref="A9:C10"/>
    <mergeCell ref="D9:H10"/>
    <mergeCell ref="A13:D15"/>
    <mergeCell ref="E13:J15"/>
    <mergeCell ref="A1:J1"/>
    <mergeCell ref="E2:G2"/>
    <mergeCell ref="A5:C5"/>
    <mergeCell ref="H5:J5"/>
    <mergeCell ref="A20:D20"/>
    <mergeCell ref="G20:H20"/>
    <mergeCell ref="I20:J20"/>
    <mergeCell ref="A21:D21"/>
    <mergeCell ref="G21:H21"/>
    <mergeCell ref="I21:J21"/>
    <mergeCell ref="A18:D18"/>
    <mergeCell ref="G18:H18"/>
    <mergeCell ref="I18:J18"/>
    <mergeCell ref="A19:D19"/>
    <mergeCell ref="G19:H19"/>
    <mergeCell ref="I19:J19"/>
    <mergeCell ref="A24:D24"/>
    <mergeCell ref="G24:H24"/>
    <mergeCell ref="I24:J24"/>
    <mergeCell ref="A25:D25"/>
    <mergeCell ref="G25:H25"/>
    <mergeCell ref="I25:J25"/>
    <mergeCell ref="A22:D22"/>
    <mergeCell ref="G22:H22"/>
    <mergeCell ref="I22:J22"/>
    <mergeCell ref="A23:D23"/>
    <mergeCell ref="G23:H23"/>
    <mergeCell ref="I23:J23"/>
    <mergeCell ref="A28:D28"/>
    <mergeCell ref="G28:H28"/>
    <mergeCell ref="I28:J28"/>
    <mergeCell ref="A29:D29"/>
    <mergeCell ref="G29:H29"/>
    <mergeCell ref="I29:J29"/>
    <mergeCell ref="A26:D26"/>
    <mergeCell ref="G26:H26"/>
    <mergeCell ref="I26:J26"/>
    <mergeCell ref="A27:D27"/>
    <mergeCell ref="G27:H27"/>
    <mergeCell ref="I27:J27"/>
    <mergeCell ref="A32:D32"/>
    <mergeCell ref="G32:H32"/>
    <mergeCell ref="I32:J32"/>
    <mergeCell ref="A33:D33"/>
    <mergeCell ref="G33:H33"/>
    <mergeCell ref="I33:J33"/>
    <mergeCell ref="A30:D30"/>
    <mergeCell ref="G30:H30"/>
    <mergeCell ref="I30:J30"/>
    <mergeCell ref="A31:D31"/>
    <mergeCell ref="G31:H31"/>
    <mergeCell ref="I31:J31"/>
    <mergeCell ref="A37:D37"/>
    <mergeCell ref="G37:H37"/>
    <mergeCell ref="I37:J37"/>
    <mergeCell ref="G34:H34"/>
    <mergeCell ref="I34:J34"/>
    <mergeCell ref="G35:H35"/>
    <mergeCell ref="I35:J35"/>
    <mergeCell ref="A42:D42"/>
    <mergeCell ref="G42:H42"/>
    <mergeCell ref="I42:J42"/>
    <mergeCell ref="A43:D43"/>
    <mergeCell ref="G43:H43"/>
    <mergeCell ref="I43:J43"/>
    <mergeCell ref="A38:D38"/>
    <mergeCell ref="G38:H38"/>
    <mergeCell ref="I38:J38"/>
    <mergeCell ref="G39:H39"/>
    <mergeCell ref="I39:J39"/>
    <mergeCell ref="G40:H40"/>
    <mergeCell ref="I40:J40"/>
    <mergeCell ref="A39:D39"/>
    <mergeCell ref="A40:D40"/>
    <mergeCell ref="A41:D41"/>
    <mergeCell ref="G41:H41"/>
    <mergeCell ref="I41:J41"/>
    <mergeCell ref="A50:J50"/>
    <mergeCell ref="A51:J51"/>
    <mergeCell ref="G46:H46"/>
    <mergeCell ref="I46:J46"/>
    <mergeCell ref="G47:H47"/>
    <mergeCell ref="I47:J47"/>
    <mergeCell ref="A49:J49"/>
    <mergeCell ref="A44:D44"/>
    <mergeCell ref="G44:H44"/>
    <mergeCell ref="I44:J44"/>
    <mergeCell ref="A45:D45"/>
    <mergeCell ref="G45:H45"/>
    <mergeCell ref="I45:J45"/>
  </mergeCells>
  <phoneticPr fontId="1"/>
  <conditionalFormatting sqref="I19:J33">
    <cfRule type="containsBlanks" dxfId="3" priority="2">
      <formula>LEN(TRIM(I19))=0</formula>
    </cfRule>
  </conditionalFormatting>
  <conditionalFormatting sqref="I38:J45">
    <cfRule type="containsBlanks" dxfId="2" priority="1">
      <formula>LEN(TRIM(I38))=0</formula>
    </cfRule>
  </conditionalFormatting>
  <dataValidations count="1">
    <dataValidation errorStyle="warning" allowBlank="1" showInputMessage="1" showErrorMessage="1" sqref="F38:F45" xr:uid="{18EA0BD7-61FF-4B01-924E-355D33C74112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8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1DBFFE0C-200A-4ECE-B614-8F313E714472}">
          <x14:formula1>
            <xm:f>'数式使用(リスト)'!$B$3:$B$10</xm:f>
          </x14:formula1>
          <xm:sqref>F19:F33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/>
    <pageSetUpPr fitToPage="1"/>
  </sheetPr>
  <dimension ref="A1:J56"/>
  <sheetViews>
    <sheetView view="pageBreakPreview" zoomScaleNormal="100" zoomScaleSheetLayoutView="100" workbookViewId="0">
      <selection activeCell="E13" sqref="E13:J15"/>
    </sheetView>
  </sheetViews>
  <sheetFormatPr defaultRowHeight="13.5" x14ac:dyDescent="0.15"/>
  <cols>
    <col min="8" max="8" width="9" customWidth="1"/>
    <col min="9" max="9" width="11" bestFit="1" customWidth="1"/>
    <col min="10" max="10" width="11.625" customWidth="1"/>
  </cols>
  <sheetData>
    <row r="1" spans="1:10" ht="27" customHeight="1" x14ac:dyDescent="0.15">
      <c r="A1" s="289" t="str">
        <f>請求書①!A1</f>
        <v>請　求　明　細　書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x14ac:dyDescent="0.15">
      <c r="E2" s="274"/>
      <c r="F2" s="274"/>
      <c r="G2" s="274"/>
      <c r="I2" s="91" t="s">
        <v>6</v>
      </c>
      <c r="J2" s="105">
        <f>IF(請求書①!J2="","",請求書①!J2)</f>
        <v>46173</v>
      </c>
    </row>
    <row r="3" spans="1:10" x14ac:dyDescent="0.15">
      <c r="I3" s="92" t="s">
        <v>5</v>
      </c>
      <c r="J3" s="92">
        <v>15</v>
      </c>
    </row>
    <row r="4" spans="1:10" ht="13.5" customHeight="1" x14ac:dyDescent="0.15">
      <c r="A4" s="93"/>
      <c r="B4" s="94"/>
      <c r="C4" s="94"/>
      <c r="D4" s="93"/>
    </row>
    <row r="5" spans="1:10" ht="22.5" customHeight="1" thickBot="1" x14ac:dyDescent="0.2">
      <c r="A5" s="276" t="str">
        <f>IF(請求書①!A5="","",請求書①!A5)</f>
        <v>株式会社　アシスト</v>
      </c>
      <c r="B5" s="276"/>
      <c r="C5" s="276"/>
      <c r="D5" s="95" t="s">
        <v>8</v>
      </c>
      <c r="G5" s="108" t="s">
        <v>19</v>
      </c>
      <c r="H5" s="275" t="str">
        <f>IF(請求書①!H5="","",請求書①!H5)</f>
        <v>株式会社●●内装</v>
      </c>
      <c r="I5" s="275"/>
      <c r="J5" s="275"/>
    </row>
    <row r="6" spans="1:10" ht="13.5" customHeight="1" x14ac:dyDescent="0.15">
      <c r="G6" s="97"/>
      <c r="H6" s="98"/>
    </row>
    <row r="7" spans="1:10" ht="13.5" customHeight="1" x14ac:dyDescent="0.15"/>
    <row r="8" spans="1:10" ht="13.5" customHeight="1" x14ac:dyDescent="0.15"/>
    <row r="9" spans="1:10" ht="13.5" customHeight="1" x14ac:dyDescent="0.15">
      <c r="A9" s="277" t="s">
        <v>10</v>
      </c>
      <c r="B9" s="277"/>
      <c r="C9" s="277"/>
      <c r="D9" s="279">
        <f>ROUND((I34+I35+I46),0)</f>
        <v>0</v>
      </c>
      <c r="E9" s="279"/>
      <c r="F9" s="279"/>
      <c r="G9" s="279"/>
      <c r="H9" s="279"/>
    </row>
    <row r="10" spans="1:10" ht="13.5" customHeight="1" thickBot="1" x14ac:dyDescent="0.2">
      <c r="A10" s="278"/>
      <c r="B10" s="278"/>
      <c r="C10" s="278"/>
      <c r="D10" s="280"/>
      <c r="E10" s="280"/>
      <c r="F10" s="280"/>
      <c r="G10" s="280"/>
      <c r="H10" s="280"/>
    </row>
    <row r="11" spans="1:10" ht="13.5" customHeight="1" thickTop="1" x14ac:dyDescent="0.15">
      <c r="A11" s="93"/>
    </row>
    <row r="12" spans="1:10" ht="13.5" customHeight="1" thickBot="1" x14ac:dyDescent="0.2"/>
    <row r="13" spans="1:10" ht="13.5" customHeight="1" x14ac:dyDescent="0.15">
      <c r="A13" s="211" t="s">
        <v>14</v>
      </c>
      <c r="B13" s="212"/>
      <c r="C13" s="212"/>
      <c r="D13" s="213"/>
      <c r="E13" s="281"/>
      <c r="F13" s="281"/>
      <c r="G13" s="281"/>
      <c r="H13" s="281"/>
      <c r="I13" s="281"/>
      <c r="J13" s="282"/>
    </row>
    <row r="14" spans="1:10" ht="13.5" customHeight="1" x14ac:dyDescent="0.15">
      <c r="A14" s="214"/>
      <c r="B14" s="215"/>
      <c r="C14" s="215"/>
      <c r="D14" s="216"/>
      <c r="E14" s="283"/>
      <c r="F14" s="283"/>
      <c r="G14" s="283"/>
      <c r="H14" s="283"/>
      <c r="I14" s="283"/>
      <c r="J14" s="284"/>
    </row>
    <row r="15" spans="1:10" ht="14.25" customHeight="1" thickBot="1" x14ac:dyDescent="0.2">
      <c r="A15" s="217"/>
      <c r="B15" s="218"/>
      <c r="C15" s="218"/>
      <c r="D15" s="219"/>
      <c r="E15" s="285"/>
      <c r="F15" s="285"/>
      <c r="G15" s="285"/>
      <c r="H15" s="285"/>
      <c r="I15" s="285"/>
      <c r="J15" s="286"/>
    </row>
    <row r="17" spans="1:10" ht="18.75" customHeight="1" thickBot="1" x14ac:dyDescent="0.2">
      <c r="A17" s="99" t="s">
        <v>84</v>
      </c>
      <c r="G17" s="76"/>
      <c r="H17" s="76"/>
      <c r="I17" s="100"/>
      <c r="J17" s="100"/>
    </row>
    <row r="18" spans="1:10" s="76" customFormat="1" ht="22.5" customHeight="1" thickBot="1" x14ac:dyDescent="0.2">
      <c r="A18" s="204" t="s">
        <v>9</v>
      </c>
      <c r="B18" s="205"/>
      <c r="C18" s="205"/>
      <c r="D18" s="206"/>
      <c r="E18" s="72" t="s">
        <v>4</v>
      </c>
      <c r="F18" s="72" t="s">
        <v>11</v>
      </c>
      <c r="G18" s="207" t="s">
        <v>3</v>
      </c>
      <c r="H18" s="207"/>
      <c r="I18" s="207" t="s">
        <v>2</v>
      </c>
      <c r="J18" s="207"/>
    </row>
    <row r="19" spans="1:10" ht="18" customHeight="1" x14ac:dyDescent="0.15">
      <c r="A19" s="287"/>
      <c r="B19" s="256"/>
      <c r="C19" s="256"/>
      <c r="D19" s="257"/>
      <c r="E19" s="32"/>
      <c r="F19" s="32"/>
      <c r="G19" s="288"/>
      <c r="H19" s="288"/>
      <c r="I19" s="203" t="str">
        <f t="shared" ref="I19:I33" si="0">IF(E19,E19*G19,"")</f>
        <v/>
      </c>
      <c r="J19" s="203"/>
    </row>
    <row r="20" spans="1:10" s="76" customFormat="1" ht="18" customHeight="1" x14ac:dyDescent="0.15">
      <c r="A20" s="259"/>
      <c r="B20" s="260"/>
      <c r="C20" s="260"/>
      <c r="D20" s="261"/>
      <c r="E20" s="33"/>
      <c r="F20" s="33"/>
      <c r="G20" s="258"/>
      <c r="H20" s="258"/>
      <c r="I20" s="203" t="str">
        <f t="shared" si="0"/>
        <v/>
      </c>
      <c r="J20" s="203"/>
    </row>
    <row r="21" spans="1:10" ht="18" customHeight="1" x14ac:dyDescent="0.15">
      <c r="A21" s="259"/>
      <c r="B21" s="260"/>
      <c r="C21" s="260"/>
      <c r="D21" s="261"/>
      <c r="E21" s="33"/>
      <c r="F21" s="33"/>
      <c r="G21" s="258"/>
      <c r="H21" s="258"/>
      <c r="I21" s="203" t="str">
        <f t="shared" si="0"/>
        <v/>
      </c>
      <c r="J21" s="203"/>
    </row>
    <row r="22" spans="1:10" ht="18" customHeight="1" x14ac:dyDescent="0.15">
      <c r="A22" s="259"/>
      <c r="B22" s="260"/>
      <c r="C22" s="260"/>
      <c r="D22" s="261"/>
      <c r="E22" s="33"/>
      <c r="F22" s="33"/>
      <c r="G22" s="258"/>
      <c r="H22" s="258"/>
      <c r="I22" s="203" t="str">
        <f t="shared" si="0"/>
        <v/>
      </c>
      <c r="J22" s="203"/>
    </row>
    <row r="23" spans="1:10" ht="18" customHeight="1" x14ac:dyDescent="0.15">
      <c r="A23" s="259"/>
      <c r="B23" s="260"/>
      <c r="C23" s="260"/>
      <c r="D23" s="261"/>
      <c r="E23" s="33"/>
      <c r="F23" s="33"/>
      <c r="G23" s="258"/>
      <c r="H23" s="258"/>
      <c r="I23" s="203" t="str">
        <f t="shared" si="0"/>
        <v/>
      </c>
      <c r="J23" s="203"/>
    </row>
    <row r="24" spans="1:10" ht="18" customHeight="1" x14ac:dyDescent="0.15">
      <c r="A24" s="259"/>
      <c r="B24" s="260"/>
      <c r="C24" s="260"/>
      <c r="D24" s="261"/>
      <c r="E24" s="33"/>
      <c r="F24" s="33"/>
      <c r="G24" s="258"/>
      <c r="H24" s="258"/>
      <c r="I24" s="203" t="str">
        <f t="shared" si="0"/>
        <v/>
      </c>
      <c r="J24" s="203"/>
    </row>
    <row r="25" spans="1:10" ht="18" customHeight="1" x14ac:dyDescent="0.15">
      <c r="A25" s="259"/>
      <c r="B25" s="260"/>
      <c r="C25" s="260"/>
      <c r="D25" s="261"/>
      <c r="E25" s="33"/>
      <c r="F25" s="33"/>
      <c r="G25" s="258"/>
      <c r="H25" s="258"/>
      <c r="I25" s="203" t="str">
        <f t="shared" si="0"/>
        <v/>
      </c>
      <c r="J25" s="203"/>
    </row>
    <row r="26" spans="1:10" s="76" customFormat="1" ht="18" customHeight="1" x14ac:dyDescent="0.15">
      <c r="A26" s="259"/>
      <c r="B26" s="260"/>
      <c r="C26" s="260"/>
      <c r="D26" s="261"/>
      <c r="E26" s="33"/>
      <c r="F26" s="33"/>
      <c r="G26" s="258"/>
      <c r="H26" s="258"/>
      <c r="I26" s="203" t="str">
        <f t="shared" si="0"/>
        <v/>
      </c>
      <c r="J26" s="203"/>
    </row>
    <row r="27" spans="1:10" ht="18" customHeight="1" x14ac:dyDescent="0.15">
      <c r="A27" s="259"/>
      <c r="B27" s="260"/>
      <c r="C27" s="260"/>
      <c r="D27" s="261"/>
      <c r="E27" s="33"/>
      <c r="F27" s="33"/>
      <c r="G27" s="258"/>
      <c r="H27" s="258"/>
      <c r="I27" s="203" t="str">
        <f t="shared" si="0"/>
        <v/>
      </c>
      <c r="J27" s="203"/>
    </row>
    <row r="28" spans="1:10" ht="18" customHeight="1" x14ac:dyDescent="0.15">
      <c r="A28" s="259"/>
      <c r="B28" s="260"/>
      <c r="C28" s="260"/>
      <c r="D28" s="261"/>
      <c r="E28" s="33"/>
      <c r="F28" s="33"/>
      <c r="G28" s="258"/>
      <c r="H28" s="258"/>
      <c r="I28" s="203" t="str">
        <f t="shared" si="0"/>
        <v/>
      </c>
      <c r="J28" s="203"/>
    </row>
    <row r="29" spans="1:10" ht="18" customHeight="1" x14ac:dyDescent="0.15">
      <c r="A29" s="259"/>
      <c r="B29" s="260"/>
      <c r="C29" s="260"/>
      <c r="D29" s="261"/>
      <c r="E29" s="33"/>
      <c r="F29" s="33"/>
      <c r="G29" s="258"/>
      <c r="H29" s="258"/>
      <c r="I29" s="203" t="str">
        <f t="shared" si="0"/>
        <v/>
      </c>
      <c r="J29" s="203"/>
    </row>
    <row r="30" spans="1:10" ht="18" customHeight="1" x14ac:dyDescent="0.15">
      <c r="A30" s="259"/>
      <c r="B30" s="260"/>
      <c r="C30" s="260"/>
      <c r="D30" s="261"/>
      <c r="E30" s="33"/>
      <c r="F30" s="33"/>
      <c r="G30" s="258"/>
      <c r="H30" s="258"/>
      <c r="I30" s="203" t="str">
        <f t="shared" si="0"/>
        <v/>
      </c>
      <c r="J30" s="203"/>
    </row>
    <row r="31" spans="1:10" ht="18" customHeight="1" x14ac:dyDescent="0.15">
      <c r="A31" s="259"/>
      <c r="B31" s="260"/>
      <c r="C31" s="260"/>
      <c r="D31" s="261"/>
      <c r="E31" s="33"/>
      <c r="F31" s="33"/>
      <c r="G31" s="258"/>
      <c r="H31" s="258"/>
      <c r="I31" s="203" t="str">
        <f t="shared" si="0"/>
        <v/>
      </c>
      <c r="J31" s="203"/>
    </row>
    <row r="32" spans="1:10" s="76" customFormat="1" ht="18" customHeight="1" x14ac:dyDescent="0.15">
      <c r="A32" s="259"/>
      <c r="B32" s="260"/>
      <c r="C32" s="260"/>
      <c r="D32" s="261"/>
      <c r="E32" s="33"/>
      <c r="F32" s="33"/>
      <c r="G32" s="258"/>
      <c r="H32" s="258"/>
      <c r="I32" s="203" t="str">
        <f t="shared" si="0"/>
        <v/>
      </c>
      <c r="J32" s="203"/>
    </row>
    <row r="33" spans="1:10" ht="18" customHeight="1" thickBot="1" x14ac:dyDescent="0.2">
      <c r="A33" s="262"/>
      <c r="B33" s="263"/>
      <c r="C33" s="263"/>
      <c r="D33" s="264"/>
      <c r="E33" s="34"/>
      <c r="F33" s="35"/>
      <c r="G33" s="265"/>
      <c r="H33" s="266"/>
      <c r="I33" s="203" t="str">
        <f t="shared" si="0"/>
        <v/>
      </c>
      <c r="J33" s="203"/>
    </row>
    <row r="34" spans="1:10" ht="18" customHeight="1" x14ac:dyDescent="0.15">
      <c r="F34" s="101"/>
      <c r="G34" s="234" t="s">
        <v>1</v>
      </c>
      <c r="H34" s="235"/>
      <c r="I34" s="236">
        <f>SUM(I19:J33)</f>
        <v>0</v>
      </c>
      <c r="J34" s="236"/>
    </row>
    <row r="35" spans="1:10" ht="18" customHeight="1" thickBot="1" x14ac:dyDescent="0.2">
      <c r="F35" s="102"/>
      <c r="G35" s="226" t="s">
        <v>66</v>
      </c>
      <c r="H35" s="227"/>
      <c r="I35" s="228">
        <f>I34*0.1</f>
        <v>0</v>
      </c>
      <c r="J35" s="228"/>
    </row>
    <row r="36" spans="1:10" ht="18" customHeight="1" thickBot="1" x14ac:dyDescent="0.2">
      <c r="A36" s="99" t="s">
        <v>70</v>
      </c>
      <c r="G36" s="76"/>
      <c r="H36" s="76"/>
      <c r="I36" s="100"/>
      <c r="J36" s="100"/>
    </row>
    <row r="37" spans="1:10" ht="18" customHeight="1" thickBot="1" x14ac:dyDescent="0.2">
      <c r="A37" s="237" t="s">
        <v>9</v>
      </c>
      <c r="B37" s="238"/>
      <c r="C37" s="238"/>
      <c r="D37" s="239"/>
      <c r="E37" s="86" t="s">
        <v>4</v>
      </c>
      <c r="F37" s="86" t="s">
        <v>11</v>
      </c>
      <c r="G37" s="240" t="s">
        <v>3</v>
      </c>
      <c r="H37" s="240"/>
      <c r="I37" s="240" t="s">
        <v>2</v>
      </c>
      <c r="J37" s="240"/>
    </row>
    <row r="38" spans="1:10" ht="18" customHeight="1" x14ac:dyDescent="0.15">
      <c r="A38" s="255"/>
      <c r="B38" s="256"/>
      <c r="C38" s="256"/>
      <c r="D38" s="257"/>
      <c r="E38" s="32"/>
      <c r="F38" s="32"/>
      <c r="G38" s="258"/>
      <c r="H38" s="258"/>
      <c r="I38" s="203" t="str">
        <f t="shared" ref="I38:I45" si="1">IF(E38,E38*G38,"")</f>
        <v/>
      </c>
      <c r="J38" s="203"/>
    </row>
    <row r="39" spans="1:10" ht="18.75" customHeight="1" x14ac:dyDescent="0.15">
      <c r="A39" s="259"/>
      <c r="B39" s="260"/>
      <c r="C39" s="260"/>
      <c r="D39" s="261"/>
      <c r="E39" s="33"/>
      <c r="F39" s="33"/>
      <c r="G39" s="258"/>
      <c r="H39" s="258"/>
      <c r="I39" s="203" t="str">
        <f t="shared" si="1"/>
        <v/>
      </c>
      <c r="J39" s="203"/>
    </row>
    <row r="40" spans="1:10" ht="18.75" customHeight="1" x14ac:dyDescent="0.15">
      <c r="A40" s="259"/>
      <c r="B40" s="260"/>
      <c r="C40" s="260"/>
      <c r="D40" s="261"/>
      <c r="E40" s="33"/>
      <c r="F40" s="33"/>
      <c r="G40" s="258"/>
      <c r="H40" s="258"/>
      <c r="I40" s="203" t="str">
        <f t="shared" si="1"/>
        <v/>
      </c>
      <c r="J40" s="203"/>
    </row>
    <row r="41" spans="1:10" ht="18.75" customHeight="1" x14ac:dyDescent="0.15">
      <c r="A41" s="259"/>
      <c r="B41" s="260"/>
      <c r="C41" s="260"/>
      <c r="D41" s="261"/>
      <c r="E41" s="33"/>
      <c r="F41" s="33"/>
      <c r="G41" s="258"/>
      <c r="H41" s="258"/>
      <c r="I41" s="203" t="str">
        <f t="shared" si="1"/>
        <v/>
      </c>
      <c r="J41" s="203"/>
    </row>
    <row r="42" spans="1:10" s="76" customFormat="1" ht="22.5" customHeight="1" x14ac:dyDescent="0.15">
      <c r="A42" s="259"/>
      <c r="B42" s="260"/>
      <c r="C42" s="260"/>
      <c r="D42" s="261"/>
      <c r="E42" s="33"/>
      <c r="F42" s="33"/>
      <c r="G42" s="258"/>
      <c r="H42" s="258"/>
      <c r="I42" s="203" t="str">
        <f t="shared" si="1"/>
        <v/>
      </c>
      <c r="J42" s="203"/>
    </row>
    <row r="43" spans="1:10" ht="18" customHeight="1" x14ac:dyDescent="0.15">
      <c r="A43" s="259"/>
      <c r="B43" s="260"/>
      <c r="C43" s="260"/>
      <c r="D43" s="261"/>
      <c r="E43" s="33"/>
      <c r="F43" s="33"/>
      <c r="G43" s="258"/>
      <c r="H43" s="258"/>
      <c r="I43" s="203" t="str">
        <f t="shared" si="1"/>
        <v/>
      </c>
      <c r="J43" s="203"/>
    </row>
    <row r="44" spans="1:10" ht="18" customHeight="1" x14ac:dyDescent="0.15">
      <c r="A44" s="259"/>
      <c r="B44" s="260"/>
      <c r="C44" s="260"/>
      <c r="D44" s="261"/>
      <c r="E44" s="33"/>
      <c r="F44" s="33"/>
      <c r="G44" s="258"/>
      <c r="H44" s="258"/>
      <c r="I44" s="203" t="str">
        <f t="shared" si="1"/>
        <v/>
      </c>
      <c r="J44" s="203"/>
    </row>
    <row r="45" spans="1:10" ht="18" customHeight="1" thickBot="1" x14ac:dyDescent="0.2">
      <c r="A45" s="262"/>
      <c r="B45" s="263"/>
      <c r="C45" s="263"/>
      <c r="D45" s="264"/>
      <c r="E45" s="34"/>
      <c r="F45" s="35"/>
      <c r="G45" s="258"/>
      <c r="H45" s="258"/>
      <c r="I45" s="203" t="str">
        <f t="shared" si="1"/>
        <v/>
      </c>
      <c r="J45" s="203"/>
    </row>
    <row r="46" spans="1:10" ht="18.75" customHeight="1" x14ac:dyDescent="0.15">
      <c r="F46" s="104"/>
      <c r="G46" s="234" t="s">
        <v>1</v>
      </c>
      <c r="H46" s="235"/>
      <c r="I46" s="272">
        <f>SUM(I38:J45)</f>
        <v>0</v>
      </c>
      <c r="J46" s="236"/>
    </row>
    <row r="47" spans="1:10" ht="18.75" customHeight="1" thickBot="1" x14ac:dyDescent="0.2">
      <c r="F47" s="76"/>
      <c r="G47" s="268" t="s">
        <v>69</v>
      </c>
      <c r="H47" s="269"/>
      <c r="I47" s="270">
        <f>INT(I46*10/110)</f>
        <v>0</v>
      </c>
      <c r="J47" s="271"/>
    </row>
    <row r="48" spans="1:10" ht="22.5" customHeight="1" x14ac:dyDescent="0.15">
      <c r="A48" t="s">
        <v>0</v>
      </c>
      <c r="B48" s="91"/>
      <c r="C48" s="91"/>
      <c r="D48" s="91"/>
      <c r="E48" s="91"/>
    </row>
    <row r="49" spans="1:10" ht="22.5" customHeight="1" x14ac:dyDescent="0.1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ht="22.5" customHeight="1" x14ac:dyDescent="0.1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22.5" customHeight="1" x14ac:dyDescent="0.1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3" spans="1:10" ht="22.5" customHeight="1" x14ac:dyDescent="0.15"/>
    <row r="54" spans="1:10" ht="22.5" customHeight="1" x14ac:dyDescent="0.15">
      <c r="B54" s="106"/>
      <c r="C54" s="106"/>
      <c r="D54" s="106"/>
      <c r="H54" s="106"/>
      <c r="I54" s="106"/>
      <c r="J54" s="106"/>
    </row>
    <row r="55" spans="1:10" ht="22.5" customHeight="1" x14ac:dyDescent="0.15">
      <c r="B55" s="106"/>
      <c r="C55" s="106"/>
      <c r="D55" s="106"/>
      <c r="H55" s="106"/>
      <c r="I55" s="106"/>
      <c r="J55" s="106"/>
    </row>
    <row r="56" spans="1:10" ht="22.5" customHeight="1" x14ac:dyDescent="0.15">
      <c r="B56" s="107"/>
      <c r="H56" s="106"/>
      <c r="I56" s="106"/>
      <c r="J56" s="106"/>
    </row>
  </sheetData>
  <sheetProtection algorithmName="SHA-512" hashValue="2tlL/3jdSC77U+xjeZEjrSBcSFwJZkDpyppT9WwscbADUr4n1treRagOTpHINM9fEBxaGvVM1QdmjwVbKX02vw==" saltValue="4PnLy/NHWLnOTbDVaqbpxw==" spinCount="100000" sheet="1" objects="1" scenarios="1" selectLockedCells="1"/>
  <mergeCells count="94">
    <mergeCell ref="A9:C10"/>
    <mergeCell ref="D9:H10"/>
    <mergeCell ref="A13:D15"/>
    <mergeCell ref="E13:J15"/>
    <mergeCell ref="A1:J1"/>
    <mergeCell ref="E2:G2"/>
    <mergeCell ref="A5:C5"/>
    <mergeCell ref="H5:J5"/>
    <mergeCell ref="A20:D20"/>
    <mergeCell ref="G20:H20"/>
    <mergeCell ref="I20:J20"/>
    <mergeCell ref="A21:D21"/>
    <mergeCell ref="G21:H21"/>
    <mergeCell ref="I21:J21"/>
    <mergeCell ref="A18:D18"/>
    <mergeCell ref="G18:H18"/>
    <mergeCell ref="I18:J18"/>
    <mergeCell ref="A19:D19"/>
    <mergeCell ref="G19:H19"/>
    <mergeCell ref="I19:J19"/>
    <mergeCell ref="A24:D24"/>
    <mergeCell ref="G24:H24"/>
    <mergeCell ref="I24:J24"/>
    <mergeCell ref="A25:D25"/>
    <mergeCell ref="G25:H25"/>
    <mergeCell ref="I25:J25"/>
    <mergeCell ref="A22:D22"/>
    <mergeCell ref="G22:H22"/>
    <mergeCell ref="I22:J22"/>
    <mergeCell ref="A23:D23"/>
    <mergeCell ref="G23:H23"/>
    <mergeCell ref="I23:J23"/>
    <mergeCell ref="A28:D28"/>
    <mergeCell ref="G28:H28"/>
    <mergeCell ref="I28:J28"/>
    <mergeCell ref="A29:D29"/>
    <mergeCell ref="G29:H29"/>
    <mergeCell ref="I29:J29"/>
    <mergeCell ref="A26:D26"/>
    <mergeCell ref="G26:H26"/>
    <mergeCell ref="I26:J26"/>
    <mergeCell ref="A27:D27"/>
    <mergeCell ref="G27:H27"/>
    <mergeCell ref="I27:J27"/>
    <mergeCell ref="A32:D32"/>
    <mergeCell ref="G32:H32"/>
    <mergeCell ref="I32:J32"/>
    <mergeCell ref="A33:D33"/>
    <mergeCell ref="G33:H33"/>
    <mergeCell ref="I33:J33"/>
    <mergeCell ref="A30:D30"/>
    <mergeCell ref="G30:H30"/>
    <mergeCell ref="I30:J30"/>
    <mergeCell ref="A31:D31"/>
    <mergeCell ref="G31:H31"/>
    <mergeCell ref="I31:J31"/>
    <mergeCell ref="A37:D37"/>
    <mergeCell ref="G37:H37"/>
    <mergeCell ref="I37:J37"/>
    <mergeCell ref="G34:H34"/>
    <mergeCell ref="I34:J34"/>
    <mergeCell ref="G35:H35"/>
    <mergeCell ref="I35:J35"/>
    <mergeCell ref="A42:D42"/>
    <mergeCell ref="G42:H42"/>
    <mergeCell ref="I42:J42"/>
    <mergeCell ref="A43:D43"/>
    <mergeCell ref="G43:H43"/>
    <mergeCell ref="I43:J43"/>
    <mergeCell ref="A38:D38"/>
    <mergeCell ref="G38:H38"/>
    <mergeCell ref="I38:J38"/>
    <mergeCell ref="G39:H39"/>
    <mergeCell ref="I39:J39"/>
    <mergeCell ref="G40:H40"/>
    <mergeCell ref="I40:J40"/>
    <mergeCell ref="A39:D39"/>
    <mergeCell ref="A40:D40"/>
    <mergeCell ref="A41:D41"/>
    <mergeCell ref="G41:H41"/>
    <mergeCell ref="I41:J41"/>
    <mergeCell ref="A50:J50"/>
    <mergeCell ref="A51:J51"/>
    <mergeCell ref="G46:H46"/>
    <mergeCell ref="I46:J46"/>
    <mergeCell ref="G47:H47"/>
    <mergeCell ref="I47:J47"/>
    <mergeCell ref="A49:J49"/>
    <mergeCell ref="A44:D44"/>
    <mergeCell ref="G44:H44"/>
    <mergeCell ref="I44:J44"/>
    <mergeCell ref="A45:D45"/>
    <mergeCell ref="G45:H45"/>
    <mergeCell ref="I45:J45"/>
  </mergeCells>
  <phoneticPr fontId="1"/>
  <conditionalFormatting sqref="I19:J33">
    <cfRule type="containsBlanks" dxfId="1" priority="2">
      <formula>LEN(TRIM(I19))=0</formula>
    </cfRule>
  </conditionalFormatting>
  <conditionalFormatting sqref="I38:J45">
    <cfRule type="containsBlanks" dxfId="0" priority="1">
      <formula>LEN(TRIM(I38))=0</formula>
    </cfRule>
  </conditionalFormatting>
  <dataValidations count="1">
    <dataValidation errorStyle="warning" allowBlank="1" showInputMessage="1" showErrorMessage="1" sqref="F38:F45" xr:uid="{BBFD0610-DB60-4661-B715-393C903A0CE0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BAD0F467-3572-4713-AC31-F5EB1B6A7EE3}">
          <x14:formula1>
            <xm:f>'数式使用(リスト)'!$B$3:$B$10</xm:f>
          </x14:formula1>
          <xm:sqref>F19:F33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C12"/>
  <sheetViews>
    <sheetView workbookViewId="0">
      <selection activeCell="E19" sqref="E19"/>
    </sheetView>
  </sheetViews>
  <sheetFormatPr defaultRowHeight="13.5" x14ac:dyDescent="0.15"/>
  <sheetData>
    <row r="2" spans="2:3" x14ac:dyDescent="0.15">
      <c r="B2" s="1" t="s">
        <v>11</v>
      </c>
      <c r="C2" s="3" t="s">
        <v>11</v>
      </c>
    </row>
    <row r="3" spans="2:3" x14ac:dyDescent="0.15">
      <c r="B3" s="2" t="s">
        <v>13</v>
      </c>
      <c r="C3" s="2" t="s">
        <v>15</v>
      </c>
    </row>
    <row r="4" spans="2:3" x14ac:dyDescent="0.15">
      <c r="B4" s="2" t="s">
        <v>15</v>
      </c>
      <c r="C4" s="2" t="s">
        <v>12</v>
      </c>
    </row>
    <row r="5" spans="2:3" x14ac:dyDescent="0.15">
      <c r="B5" s="2" t="s">
        <v>12</v>
      </c>
      <c r="C5" s="2" t="s">
        <v>22</v>
      </c>
    </row>
    <row r="6" spans="2:3" x14ac:dyDescent="0.15">
      <c r="B6" s="2" t="s">
        <v>16</v>
      </c>
      <c r="C6" s="2" t="s">
        <v>26</v>
      </c>
    </row>
    <row r="7" spans="2:3" x14ac:dyDescent="0.15">
      <c r="B7" s="2" t="s">
        <v>21</v>
      </c>
      <c r="C7" s="2"/>
    </row>
    <row r="8" spans="2:3" x14ac:dyDescent="0.15">
      <c r="B8" s="2" t="s">
        <v>23</v>
      </c>
      <c r="C8" s="2"/>
    </row>
    <row r="9" spans="2:3" x14ac:dyDescent="0.15">
      <c r="B9" s="2" t="s">
        <v>24</v>
      </c>
      <c r="C9" s="2"/>
    </row>
    <row r="10" spans="2:3" x14ac:dyDescent="0.15">
      <c r="B10" s="2" t="s">
        <v>25</v>
      </c>
      <c r="C10" s="2"/>
    </row>
    <row r="11" spans="2:3" x14ac:dyDescent="0.15">
      <c r="B11" s="2"/>
      <c r="C11" s="4"/>
    </row>
    <row r="12" spans="2:3" x14ac:dyDescent="0.15">
      <c r="B12" s="4"/>
      <c r="C12" s="4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FF"/>
    <pageSetUpPr fitToPage="1"/>
  </sheetPr>
  <dimension ref="A1:M54"/>
  <sheetViews>
    <sheetView view="pageBreakPreview" zoomScaleNormal="100" zoomScaleSheetLayoutView="100" workbookViewId="0">
      <selection activeCell="B2" sqref="B2"/>
    </sheetView>
  </sheetViews>
  <sheetFormatPr defaultColWidth="9" defaultRowHeight="13.5" x14ac:dyDescent="0.15"/>
  <cols>
    <col min="1" max="1" width="12.625" style="10" customWidth="1"/>
    <col min="2" max="2" width="5.625" style="10" bestFit="1" customWidth="1"/>
    <col min="3" max="3" width="4.625" style="10" customWidth="1"/>
    <col min="4" max="4" width="12.625" style="10" customWidth="1"/>
    <col min="5" max="5" width="4.625" style="10" customWidth="1"/>
    <col min="6" max="6" width="12.625" style="10" customWidth="1"/>
    <col min="7" max="7" width="4.625" style="10" customWidth="1"/>
    <col min="8" max="8" width="12.625" style="10" customWidth="1"/>
    <col min="9" max="9" width="4.625" style="10" customWidth="1"/>
    <col min="10" max="10" width="12.625" style="10" customWidth="1"/>
    <col min="11" max="11" width="4.625" style="10" customWidth="1"/>
    <col min="12" max="12" width="12.625" style="10" customWidth="1"/>
    <col min="13" max="13" width="9.5" style="10" bestFit="1" customWidth="1"/>
    <col min="14" max="16384" width="9" style="10"/>
  </cols>
  <sheetData>
    <row r="1" spans="1:13" ht="20.100000000000001" customHeight="1" x14ac:dyDescent="0.15">
      <c r="A1" s="5">
        <v>2026</v>
      </c>
      <c r="B1" s="5">
        <v>5</v>
      </c>
      <c r="C1" s="6"/>
      <c r="D1" s="7"/>
      <c r="E1" s="7"/>
      <c r="F1" s="8">
        <f>DATE(A1,B1,1)</f>
        <v>46143</v>
      </c>
      <c r="G1" s="9" t="s">
        <v>27</v>
      </c>
    </row>
    <row r="2" spans="1:13" ht="17.25" x14ac:dyDescent="0.15">
      <c r="A2" s="11" t="s">
        <v>28</v>
      </c>
      <c r="B2" s="11" t="s">
        <v>29</v>
      </c>
      <c r="C2" s="190"/>
      <c r="D2" s="190"/>
      <c r="E2" s="190"/>
      <c r="M2" s="12"/>
    </row>
    <row r="4" spans="1:13" ht="13.5" customHeight="1" x14ac:dyDescent="0.15">
      <c r="A4" s="191" t="s">
        <v>30</v>
      </c>
      <c r="B4" s="191"/>
      <c r="C4" s="191"/>
      <c r="D4" s="191"/>
      <c r="F4" s="192">
        <f>B1</f>
        <v>5</v>
      </c>
      <c r="G4" s="192" t="s">
        <v>31</v>
      </c>
      <c r="H4" s="194"/>
      <c r="I4" s="188" t="s">
        <v>79</v>
      </c>
      <c r="J4" s="188"/>
      <c r="K4" s="188"/>
      <c r="L4" s="188"/>
    </row>
    <row r="5" spans="1:13" ht="13.5" customHeight="1" x14ac:dyDescent="0.15">
      <c r="A5" s="191"/>
      <c r="B5" s="191"/>
      <c r="C5" s="191"/>
      <c r="D5" s="191"/>
      <c r="F5" s="192"/>
      <c r="G5" s="192"/>
      <c r="H5" s="194"/>
      <c r="I5" s="188"/>
      <c r="J5" s="188"/>
      <c r="K5" s="188"/>
      <c r="L5" s="188"/>
    </row>
    <row r="6" spans="1:13" ht="13.5" customHeight="1" x14ac:dyDescent="0.15">
      <c r="A6" s="191"/>
      <c r="B6" s="191"/>
      <c r="C6" s="191"/>
      <c r="D6" s="191"/>
      <c r="F6" s="193"/>
      <c r="G6" s="193"/>
      <c r="H6" s="194"/>
      <c r="I6" s="189"/>
      <c r="J6" s="189"/>
      <c r="K6" s="189"/>
      <c r="L6" s="189"/>
    </row>
    <row r="7" spans="1:13" ht="24" x14ac:dyDescent="0.15">
      <c r="A7" s="37"/>
      <c r="B7" s="37"/>
      <c r="C7" s="37"/>
      <c r="D7" s="37"/>
      <c r="I7" s="37"/>
      <c r="J7" s="37"/>
      <c r="K7" s="37"/>
      <c r="L7" s="37"/>
    </row>
    <row r="8" spans="1:13" ht="24.95" customHeight="1" x14ac:dyDescent="0.15">
      <c r="A8" s="173">
        <f>$A$1</f>
        <v>2026</v>
      </c>
      <c r="B8" s="174"/>
      <c r="C8" s="176"/>
      <c r="D8" s="177"/>
      <c r="E8" s="178"/>
      <c r="F8" s="179"/>
      <c r="G8" s="180"/>
      <c r="H8" s="181"/>
      <c r="I8" s="182"/>
      <c r="J8" s="183"/>
      <c r="K8" s="184"/>
      <c r="L8" s="185"/>
    </row>
    <row r="9" spans="1:13" ht="17.25" x14ac:dyDescent="0.15">
      <c r="A9" s="175"/>
      <c r="B9" s="175"/>
      <c r="C9" s="13" t="s">
        <v>32</v>
      </c>
      <c r="D9" s="13" t="s">
        <v>33</v>
      </c>
      <c r="E9" s="14" t="s">
        <v>32</v>
      </c>
      <c r="F9" s="14" t="s">
        <v>33</v>
      </c>
      <c r="G9" s="15" t="s">
        <v>32</v>
      </c>
      <c r="H9" s="15" t="s">
        <v>33</v>
      </c>
      <c r="I9" s="16" t="s">
        <v>32</v>
      </c>
      <c r="J9" s="16" t="s">
        <v>33</v>
      </c>
      <c r="K9" s="30" t="s">
        <v>32</v>
      </c>
      <c r="L9" s="30" t="s">
        <v>33</v>
      </c>
    </row>
    <row r="10" spans="1:13" ht="24" customHeight="1" x14ac:dyDescent="0.15">
      <c r="A10" s="17">
        <f>DATE($A$1,$B$1,1)</f>
        <v>46143</v>
      </c>
      <c r="B10" s="18" t="str">
        <f>TEXT(A10,"(aaa)")</f>
        <v>(金)</v>
      </c>
      <c r="C10" s="38"/>
      <c r="D10" s="39"/>
      <c r="E10" s="40"/>
      <c r="F10" s="39"/>
      <c r="G10" s="41"/>
      <c r="H10" s="42"/>
      <c r="I10" s="43"/>
      <c r="J10" s="39"/>
      <c r="K10" s="44"/>
      <c r="L10" s="39"/>
    </row>
    <row r="11" spans="1:13" ht="24" customHeight="1" x14ac:dyDescent="0.15">
      <c r="A11" s="19">
        <f>A10+1</f>
        <v>46144</v>
      </c>
      <c r="B11" s="20" t="str">
        <f t="shared" ref="B11:B40" si="0">TEXT(A11,"(aaa)")</f>
        <v>(土)</v>
      </c>
      <c r="C11" s="38"/>
      <c r="D11" s="39"/>
      <c r="E11" s="40"/>
      <c r="F11" s="39"/>
      <c r="G11" s="41"/>
      <c r="H11" s="42"/>
      <c r="I11" s="43"/>
      <c r="J11" s="39"/>
      <c r="K11" s="44"/>
      <c r="L11" s="39"/>
    </row>
    <row r="12" spans="1:13" ht="24" customHeight="1" x14ac:dyDescent="0.15">
      <c r="A12" s="21">
        <f t="shared" ref="A12:A37" si="1">A11+1</f>
        <v>46145</v>
      </c>
      <c r="B12" s="22" t="str">
        <f t="shared" si="0"/>
        <v>(日)</v>
      </c>
      <c r="C12" s="38"/>
      <c r="D12" s="39"/>
      <c r="E12" s="40"/>
      <c r="F12" s="39"/>
      <c r="G12" s="41"/>
      <c r="H12" s="42"/>
      <c r="I12" s="43"/>
      <c r="J12" s="39"/>
      <c r="K12" s="44"/>
      <c r="L12" s="39"/>
    </row>
    <row r="13" spans="1:13" ht="24" customHeight="1" x14ac:dyDescent="0.15">
      <c r="A13" s="19">
        <f t="shared" si="1"/>
        <v>46146</v>
      </c>
      <c r="B13" s="20" t="str">
        <f t="shared" si="0"/>
        <v>(月)</v>
      </c>
      <c r="C13" s="38"/>
      <c r="D13" s="39"/>
      <c r="E13" s="40"/>
      <c r="F13" s="39"/>
      <c r="G13" s="41"/>
      <c r="H13" s="42"/>
      <c r="I13" s="43"/>
      <c r="J13" s="39"/>
      <c r="K13" s="44"/>
      <c r="L13" s="39"/>
    </row>
    <row r="14" spans="1:13" ht="24" customHeight="1" x14ac:dyDescent="0.15">
      <c r="A14" s="21">
        <f t="shared" si="1"/>
        <v>46147</v>
      </c>
      <c r="B14" s="22" t="str">
        <f t="shared" si="0"/>
        <v>(火)</v>
      </c>
      <c r="C14" s="38"/>
      <c r="D14" s="39"/>
      <c r="E14" s="40"/>
      <c r="F14" s="39"/>
      <c r="G14" s="41"/>
      <c r="H14" s="42"/>
      <c r="I14" s="43"/>
      <c r="J14" s="39"/>
      <c r="K14" s="44"/>
      <c r="L14" s="39"/>
    </row>
    <row r="15" spans="1:13" ht="24" customHeight="1" x14ac:dyDescent="0.15">
      <c r="A15" s="19">
        <f t="shared" si="1"/>
        <v>46148</v>
      </c>
      <c r="B15" s="20" t="str">
        <f t="shared" si="0"/>
        <v>(水)</v>
      </c>
      <c r="C15" s="38"/>
      <c r="D15" s="39"/>
      <c r="E15" s="40"/>
      <c r="F15" s="39"/>
      <c r="G15" s="41"/>
      <c r="H15" s="42"/>
      <c r="I15" s="43"/>
      <c r="J15" s="39"/>
      <c r="K15" s="44"/>
      <c r="L15" s="39"/>
    </row>
    <row r="16" spans="1:13" ht="24" customHeight="1" x14ac:dyDescent="0.15">
      <c r="A16" s="21">
        <f t="shared" si="1"/>
        <v>46149</v>
      </c>
      <c r="B16" s="22" t="str">
        <f t="shared" si="0"/>
        <v>(木)</v>
      </c>
      <c r="C16" s="38"/>
      <c r="D16" s="39"/>
      <c r="E16" s="40"/>
      <c r="F16" s="39"/>
      <c r="G16" s="41"/>
      <c r="H16" s="42"/>
      <c r="I16" s="43"/>
      <c r="J16" s="39"/>
      <c r="K16" s="44"/>
      <c r="L16" s="39"/>
    </row>
    <row r="17" spans="1:12" ht="24" customHeight="1" x14ac:dyDescent="0.15">
      <c r="A17" s="19">
        <f t="shared" si="1"/>
        <v>46150</v>
      </c>
      <c r="B17" s="20" t="str">
        <f t="shared" si="0"/>
        <v>(金)</v>
      </c>
      <c r="C17" s="38"/>
      <c r="D17" s="39"/>
      <c r="E17" s="40"/>
      <c r="F17" s="39"/>
      <c r="G17" s="41"/>
      <c r="H17" s="42"/>
      <c r="I17" s="43"/>
      <c r="J17" s="39"/>
      <c r="K17" s="44"/>
      <c r="L17" s="39"/>
    </row>
    <row r="18" spans="1:12" ht="24" customHeight="1" x14ac:dyDescent="0.15">
      <c r="A18" s="21">
        <f t="shared" si="1"/>
        <v>46151</v>
      </c>
      <c r="B18" s="22" t="str">
        <f t="shared" si="0"/>
        <v>(土)</v>
      </c>
      <c r="C18" s="38"/>
      <c r="D18" s="39"/>
      <c r="E18" s="40"/>
      <c r="F18" s="39"/>
      <c r="G18" s="41"/>
      <c r="H18" s="42"/>
      <c r="I18" s="43"/>
      <c r="J18" s="39"/>
      <c r="K18" s="44"/>
      <c r="L18" s="39"/>
    </row>
    <row r="19" spans="1:12" ht="24" customHeight="1" x14ac:dyDescent="0.15">
      <c r="A19" s="19">
        <f t="shared" si="1"/>
        <v>46152</v>
      </c>
      <c r="B19" s="20" t="str">
        <f t="shared" si="0"/>
        <v>(日)</v>
      </c>
      <c r="C19" s="38"/>
      <c r="D19" s="39"/>
      <c r="E19" s="40"/>
      <c r="F19" s="39"/>
      <c r="G19" s="41"/>
      <c r="H19" s="42"/>
      <c r="I19" s="43"/>
      <c r="J19" s="39"/>
      <c r="K19" s="44"/>
      <c r="L19" s="39"/>
    </row>
    <row r="20" spans="1:12" ht="24" customHeight="1" x14ac:dyDescent="0.15">
      <c r="A20" s="21">
        <f t="shared" si="1"/>
        <v>46153</v>
      </c>
      <c r="B20" s="22" t="str">
        <f t="shared" si="0"/>
        <v>(月)</v>
      </c>
      <c r="C20" s="38"/>
      <c r="D20" s="39"/>
      <c r="E20" s="40"/>
      <c r="F20" s="39"/>
      <c r="G20" s="41"/>
      <c r="H20" s="42"/>
      <c r="I20" s="43"/>
      <c r="J20" s="39"/>
      <c r="K20" s="44"/>
      <c r="L20" s="39"/>
    </row>
    <row r="21" spans="1:12" ht="24" customHeight="1" x14ac:dyDescent="0.15">
      <c r="A21" s="19">
        <f t="shared" si="1"/>
        <v>46154</v>
      </c>
      <c r="B21" s="20" t="str">
        <f t="shared" si="0"/>
        <v>(火)</v>
      </c>
      <c r="C21" s="38"/>
      <c r="D21" s="39"/>
      <c r="E21" s="40"/>
      <c r="F21" s="39"/>
      <c r="G21" s="41"/>
      <c r="H21" s="42"/>
      <c r="I21" s="43"/>
      <c r="J21" s="39"/>
      <c r="K21" s="44"/>
      <c r="L21" s="39"/>
    </row>
    <row r="22" spans="1:12" ht="24" customHeight="1" x14ac:dyDescent="0.15">
      <c r="A22" s="21">
        <f t="shared" si="1"/>
        <v>46155</v>
      </c>
      <c r="B22" s="22" t="str">
        <f t="shared" si="0"/>
        <v>(水)</v>
      </c>
      <c r="C22" s="38"/>
      <c r="D22" s="39"/>
      <c r="E22" s="40"/>
      <c r="F22" s="39"/>
      <c r="G22" s="41"/>
      <c r="H22" s="42"/>
      <c r="I22" s="43"/>
      <c r="J22" s="39"/>
      <c r="K22" s="44"/>
      <c r="L22" s="39"/>
    </row>
    <row r="23" spans="1:12" ht="24" customHeight="1" x14ac:dyDescent="0.15">
      <c r="A23" s="19">
        <f t="shared" si="1"/>
        <v>46156</v>
      </c>
      <c r="B23" s="20" t="str">
        <f t="shared" si="0"/>
        <v>(木)</v>
      </c>
      <c r="C23" s="38"/>
      <c r="D23" s="39"/>
      <c r="E23" s="40"/>
      <c r="F23" s="39"/>
      <c r="G23" s="41"/>
      <c r="H23" s="42"/>
      <c r="I23" s="43"/>
      <c r="J23" s="39"/>
      <c r="K23" s="44"/>
      <c r="L23" s="39"/>
    </row>
    <row r="24" spans="1:12" ht="24" customHeight="1" x14ac:dyDescent="0.15">
      <c r="A24" s="21">
        <f t="shared" si="1"/>
        <v>46157</v>
      </c>
      <c r="B24" s="22" t="str">
        <f t="shared" si="0"/>
        <v>(金)</v>
      </c>
      <c r="C24" s="38"/>
      <c r="D24" s="39"/>
      <c r="E24" s="40"/>
      <c r="F24" s="39"/>
      <c r="G24" s="41"/>
      <c r="H24" s="42"/>
      <c r="I24" s="43"/>
      <c r="J24" s="39"/>
      <c r="K24" s="44"/>
      <c r="L24" s="39"/>
    </row>
    <row r="25" spans="1:12" ht="24" customHeight="1" x14ac:dyDescent="0.15">
      <c r="A25" s="19">
        <f t="shared" si="1"/>
        <v>46158</v>
      </c>
      <c r="B25" s="20" t="str">
        <f t="shared" si="0"/>
        <v>(土)</v>
      </c>
      <c r="C25" s="38"/>
      <c r="D25" s="39"/>
      <c r="E25" s="40"/>
      <c r="F25" s="39"/>
      <c r="G25" s="41"/>
      <c r="H25" s="42"/>
      <c r="I25" s="43"/>
      <c r="J25" s="39"/>
      <c r="K25" s="44"/>
      <c r="L25" s="39"/>
    </row>
    <row r="26" spans="1:12" ht="24" customHeight="1" x14ac:dyDescent="0.15">
      <c r="A26" s="21">
        <f t="shared" si="1"/>
        <v>46159</v>
      </c>
      <c r="B26" s="22" t="str">
        <f t="shared" si="0"/>
        <v>(日)</v>
      </c>
      <c r="C26" s="38"/>
      <c r="D26" s="39"/>
      <c r="E26" s="40"/>
      <c r="F26" s="39"/>
      <c r="G26" s="41"/>
      <c r="H26" s="42"/>
      <c r="I26" s="43"/>
      <c r="J26" s="39"/>
      <c r="K26" s="44"/>
      <c r="L26" s="39"/>
    </row>
    <row r="27" spans="1:12" ht="24" customHeight="1" x14ac:dyDescent="0.15">
      <c r="A27" s="19">
        <f t="shared" si="1"/>
        <v>46160</v>
      </c>
      <c r="B27" s="20" t="str">
        <f t="shared" si="0"/>
        <v>(月)</v>
      </c>
      <c r="C27" s="38"/>
      <c r="D27" s="39"/>
      <c r="E27" s="40"/>
      <c r="F27" s="39"/>
      <c r="G27" s="41"/>
      <c r="H27" s="42"/>
      <c r="I27" s="43"/>
      <c r="J27" s="39"/>
      <c r="K27" s="44"/>
      <c r="L27" s="39"/>
    </row>
    <row r="28" spans="1:12" ht="24" customHeight="1" x14ac:dyDescent="0.15">
      <c r="A28" s="21">
        <f t="shared" si="1"/>
        <v>46161</v>
      </c>
      <c r="B28" s="22" t="str">
        <f t="shared" si="0"/>
        <v>(火)</v>
      </c>
      <c r="C28" s="38"/>
      <c r="D28" s="39"/>
      <c r="E28" s="40"/>
      <c r="F28" s="39"/>
      <c r="G28" s="41"/>
      <c r="H28" s="42"/>
      <c r="I28" s="43"/>
      <c r="J28" s="39"/>
      <c r="K28" s="44"/>
      <c r="L28" s="39"/>
    </row>
    <row r="29" spans="1:12" ht="24" customHeight="1" x14ac:dyDescent="0.15">
      <c r="A29" s="19">
        <f t="shared" si="1"/>
        <v>46162</v>
      </c>
      <c r="B29" s="20" t="str">
        <f t="shared" si="0"/>
        <v>(水)</v>
      </c>
      <c r="C29" s="38"/>
      <c r="D29" s="39"/>
      <c r="E29" s="40"/>
      <c r="F29" s="39"/>
      <c r="G29" s="41"/>
      <c r="H29" s="42"/>
      <c r="I29" s="43"/>
      <c r="J29" s="39"/>
      <c r="K29" s="44"/>
      <c r="L29" s="39"/>
    </row>
    <row r="30" spans="1:12" ht="24" customHeight="1" x14ac:dyDescent="0.15">
      <c r="A30" s="21">
        <f t="shared" si="1"/>
        <v>46163</v>
      </c>
      <c r="B30" s="22" t="str">
        <f t="shared" si="0"/>
        <v>(木)</v>
      </c>
      <c r="C30" s="38"/>
      <c r="D30" s="39"/>
      <c r="E30" s="40"/>
      <c r="F30" s="39"/>
      <c r="G30" s="41"/>
      <c r="H30" s="42"/>
      <c r="I30" s="43"/>
      <c r="J30" s="39"/>
      <c r="K30" s="44"/>
      <c r="L30" s="39"/>
    </row>
    <row r="31" spans="1:12" ht="24" customHeight="1" x14ac:dyDescent="0.15">
      <c r="A31" s="19">
        <f t="shared" si="1"/>
        <v>46164</v>
      </c>
      <c r="B31" s="20" t="str">
        <f t="shared" si="0"/>
        <v>(金)</v>
      </c>
      <c r="C31" s="38"/>
      <c r="D31" s="39"/>
      <c r="E31" s="40"/>
      <c r="F31" s="39"/>
      <c r="G31" s="41"/>
      <c r="H31" s="42"/>
      <c r="I31" s="43"/>
      <c r="J31" s="39"/>
      <c r="K31" s="44"/>
      <c r="L31" s="39"/>
    </row>
    <row r="32" spans="1:12" ht="24" customHeight="1" x14ac:dyDescent="0.15">
      <c r="A32" s="21">
        <f t="shared" si="1"/>
        <v>46165</v>
      </c>
      <c r="B32" s="22" t="str">
        <f t="shared" si="0"/>
        <v>(土)</v>
      </c>
      <c r="C32" s="38"/>
      <c r="D32" s="39"/>
      <c r="E32" s="40"/>
      <c r="F32" s="39"/>
      <c r="G32" s="41"/>
      <c r="H32" s="42"/>
      <c r="I32" s="43"/>
      <c r="J32" s="39"/>
      <c r="K32" s="44"/>
      <c r="L32" s="39"/>
    </row>
    <row r="33" spans="1:12" ht="24" customHeight="1" x14ac:dyDescent="0.15">
      <c r="A33" s="19">
        <f t="shared" si="1"/>
        <v>46166</v>
      </c>
      <c r="B33" s="20" t="str">
        <f t="shared" si="0"/>
        <v>(日)</v>
      </c>
      <c r="C33" s="38"/>
      <c r="D33" s="39"/>
      <c r="E33" s="40"/>
      <c r="F33" s="39"/>
      <c r="G33" s="41"/>
      <c r="H33" s="42"/>
      <c r="I33" s="43"/>
      <c r="J33" s="39"/>
      <c r="K33" s="44"/>
      <c r="L33" s="39"/>
    </row>
    <row r="34" spans="1:12" ht="24" customHeight="1" x14ac:dyDescent="0.15">
      <c r="A34" s="21">
        <f t="shared" si="1"/>
        <v>46167</v>
      </c>
      <c r="B34" s="22" t="str">
        <f t="shared" si="0"/>
        <v>(月)</v>
      </c>
      <c r="C34" s="38"/>
      <c r="D34" s="39"/>
      <c r="E34" s="40"/>
      <c r="F34" s="39"/>
      <c r="G34" s="41"/>
      <c r="H34" s="42"/>
      <c r="I34" s="43"/>
      <c r="J34" s="39"/>
      <c r="K34" s="44"/>
      <c r="L34" s="39"/>
    </row>
    <row r="35" spans="1:12" ht="24" customHeight="1" x14ac:dyDescent="0.15">
      <c r="A35" s="19">
        <f t="shared" si="1"/>
        <v>46168</v>
      </c>
      <c r="B35" s="20" t="str">
        <f t="shared" si="0"/>
        <v>(火)</v>
      </c>
      <c r="C35" s="38"/>
      <c r="D35" s="39"/>
      <c r="E35" s="40"/>
      <c r="F35" s="39"/>
      <c r="G35" s="41"/>
      <c r="H35" s="42"/>
      <c r="I35" s="43"/>
      <c r="J35" s="39"/>
      <c r="K35" s="44"/>
      <c r="L35" s="39"/>
    </row>
    <row r="36" spans="1:12" ht="24" customHeight="1" x14ac:dyDescent="0.15">
      <c r="A36" s="21">
        <f t="shared" si="1"/>
        <v>46169</v>
      </c>
      <c r="B36" s="22" t="str">
        <f t="shared" si="0"/>
        <v>(水)</v>
      </c>
      <c r="C36" s="38"/>
      <c r="D36" s="39"/>
      <c r="E36" s="40"/>
      <c r="F36" s="39"/>
      <c r="G36" s="41"/>
      <c r="H36" s="42"/>
      <c r="I36" s="43"/>
      <c r="J36" s="39"/>
      <c r="K36" s="44"/>
      <c r="L36" s="39"/>
    </row>
    <row r="37" spans="1:12" ht="24" customHeight="1" x14ac:dyDescent="0.15">
      <c r="A37" s="19">
        <f t="shared" si="1"/>
        <v>46170</v>
      </c>
      <c r="B37" s="20" t="str">
        <f t="shared" si="0"/>
        <v>(木)</v>
      </c>
      <c r="C37" s="38"/>
      <c r="D37" s="39"/>
      <c r="E37" s="40"/>
      <c r="F37" s="39"/>
      <c r="G37" s="41"/>
      <c r="H37" s="42"/>
      <c r="I37" s="43"/>
      <c r="J37" s="39"/>
      <c r="K37" s="44"/>
      <c r="L37" s="39"/>
    </row>
    <row r="38" spans="1:12" ht="24" customHeight="1" x14ac:dyDescent="0.15">
      <c r="A38" s="21">
        <f>IF(A37=EOMONTH($F$1,0),"",A37+1)</f>
        <v>46171</v>
      </c>
      <c r="B38" s="22" t="str">
        <f t="shared" si="0"/>
        <v>(金)</v>
      </c>
      <c r="C38" s="38"/>
      <c r="D38" s="39"/>
      <c r="E38" s="40"/>
      <c r="F38" s="39"/>
      <c r="G38" s="41"/>
      <c r="H38" s="42"/>
      <c r="I38" s="43"/>
      <c r="J38" s="39"/>
      <c r="K38" s="44"/>
      <c r="L38" s="39"/>
    </row>
    <row r="39" spans="1:12" ht="24" customHeight="1" x14ac:dyDescent="0.15">
      <c r="A39" s="19">
        <f>IF(OR(A38="",A38=EOMONTH($F$1,0)),"",A38+1)</f>
        <v>46172</v>
      </c>
      <c r="B39" s="20" t="str">
        <f t="shared" si="0"/>
        <v>(土)</v>
      </c>
      <c r="C39" s="38"/>
      <c r="D39" s="39"/>
      <c r="E39" s="40"/>
      <c r="F39" s="39"/>
      <c r="G39" s="41"/>
      <c r="H39" s="42"/>
      <c r="I39" s="43"/>
      <c r="J39" s="39"/>
      <c r="K39" s="44"/>
      <c r="L39" s="39"/>
    </row>
    <row r="40" spans="1:12" ht="24" customHeight="1" x14ac:dyDescent="0.15">
      <c r="A40" s="19">
        <f>IF(OR(A39="",A39=EOMONTH($F$1,0)),"",A39+1)</f>
        <v>46173</v>
      </c>
      <c r="B40" s="20" t="str">
        <f t="shared" si="0"/>
        <v>(日)</v>
      </c>
      <c r="C40" s="38"/>
      <c r="D40" s="39"/>
      <c r="E40" s="40"/>
      <c r="F40" s="39"/>
      <c r="G40" s="41"/>
      <c r="H40" s="39"/>
      <c r="I40" s="43"/>
      <c r="J40" s="39"/>
      <c r="K40" s="44"/>
      <c r="L40" s="39"/>
    </row>
    <row r="41" spans="1:12" ht="20.100000000000001" customHeight="1" x14ac:dyDescent="0.15">
      <c r="A41" s="186" t="s">
        <v>34</v>
      </c>
      <c r="B41" s="186"/>
      <c r="C41" s="23">
        <f>SUM(C10:C40)</f>
        <v>0</v>
      </c>
      <c r="D41" s="36" t="s">
        <v>34</v>
      </c>
      <c r="E41" s="24">
        <f>SUM(E10:E40)</f>
        <v>0</v>
      </c>
      <c r="F41" s="36" t="s">
        <v>34</v>
      </c>
      <c r="G41" s="25">
        <f>SUM(G10:G40)</f>
        <v>0</v>
      </c>
      <c r="H41" s="36" t="s">
        <v>34</v>
      </c>
      <c r="I41" s="26">
        <f>SUM(I10:I40)</f>
        <v>0</v>
      </c>
      <c r="J41" s="27"/>
      <c r="K41" s="31">
        <f>SUM(K10:K40)</f>
        <v>0</v>
      </c>
      <c r="L41" s="27"/>
    </row>
    <row r="42" spans="1:12" ht="20.100000000000001" customHeight="1" thickBot="1" x14ac:dyDescent="0.2">
      <c r="A42" s="186" t="s">
        <v>35</v>
      </c>
      <c r="B42" s="186"/>
      <c r="C42" s="187">
        <f>C41+E41+G41+I41</f>
        <v>0</v>
      </c>
      <c r="D42" s="187"/>
      <c r="E42" s="187"/>
      <c r="F42" s="10" t="s">
        <v>32</v>
      </c>
    </row>
    <row r="43" spans="1:12" ht="20.100000000000001" customHeight="1" thickTop="1" x14ac:dyDescent="0.15"/>
    <row r="44" spans="1:12" ht="20.100000000000001" customHeight="1" x14ac:dyDescent="0.15">
      <c r="A44" s="28" t="s">
        <v>36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 ht="20.100000000000001" customHeight="1" x14ac:dyDescent="0.15">
      <c r="A45" s="29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</row>
    <row r="46" spans="1:12" ht="20.100000000000001" customHeight="1" x14ac:dyDescent="0.15">
      <c r="A46" s="29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2" ht="20.100000000000001" customHeight="1" x14ac:dyDescent="0.15"/>
    <row r="48" spans="1:12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</sheetData>
  <mergeCells count="18">
    <mergeCell ref="I4:L6"/>
    <mergeCell ref="C2:E2"/>
    <mergeCell ref="A4:D6"/>
    <mergeCell ref="F4:F6"/>
    <mergeCell ref="G4:G6"/>
    <mergeCell ref="H4:H6"/>
    <mergeCell ref="B46:L46"/>
    <mergeCell ref="A8:B9"/>
    <mergeCell ref="C8:D8"/>
    <mergeCell ref="E8:F8"/>
    <mergeCell ref="G8:H8"/>
    <mergeCell ref="I8:J8"/>
    <mergeCell ref="K8:L8"/>
    <mergeCell ref="A41:B41"/>
    <mergeCell ref="A42:B42"/>
    <mergeCell ref="C42:E42"/>
    <mergeCell ref="B44:L44"/>
    <mergeCell ref="B45:L45"/>
  </mergeCells>
  <phoneticPr fontId="1"/>
  <conditionalFormatting sqref="B10:B40">
    <cfRule type="expression" dxfId="34" priority="1">
      <formula>$B10="(日)"</formula>
    </cfRule>
    <cfRule type="expression" dxfId="33" priority="2" stopIfTrue="1">
      <formula>$B10="(土)"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8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L39"/>
  <sheetViews>
    <sheetView showZeros="0" view="pageBreakPreview" zoomScaleNormal="100" zoomScaleSheetLayoutView="100" workbookViewId="0">
      <selection activeCell="H11" sqref="H11:K11"/>
    </sheetView>
  </sheetViews>
  <sheetFormatPr defaultColWidth="9" defaultRowHeight="13.5" x14ac:dyDescent="0.15"/>
  <cols>
    <col min="1" max="1" width="9.625" style="10" customWidth="1"/>
    <col min="2" max="7" width="9" style="10"/>
    <col min="8" max="8" width="11" style="10" customWidth="1"/>
    <col min="9" max="9" width="11" style="10" bestFit="1" customWidth="1"/>
    <col min="10" max="12" width="5.625" style="10" customWidth="1"/>
    <col min="13" max="16384" width="9" style="10"/>
  </cols>
  <sheetData>
    <row r="1" spans="1:12" ht="27" customHeight="1" x14ac:dyDescent="0.15">
      <c r="A1" s="165" t="s">
        <v>37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x14ac:dyDescent="0.15">
      <c r="A2" s="109"/>
      <c r="B2" s="109"/>
      <c r="C2" s="109"/>
      <c r="D2" s="109"/>
      <c r="E2" s="166"/>
      <c r="F2" s="166"/>
      <c r="G2" s="166"/>
      <c r="H2" s="109"/>
      <c r="I2" s="109" t="s">
        <v>38</v>
      </c>
      <c r="J2" s="167">
        <f>IF(請求書①!J2="","",請求書①!J2)</f>
        <v>46173</v>
      </c>
      <c r="K2" s="167"/>
      <c r="L2" s="167"/>
    </row>
    <row r="3" spans="1:12" x14ac:dyDescent="0.15">
      <c r="A3" s="109"/>
      <c r="B3" s="109"/>
      <c r="C3" s="109"/>
      <c r="D3" s="109"/>
      <c r="E3" s="109"/>
      <c r="F3" s="109"/>
      <c r="G3" s="109"/>
      <c r="H3" s="109"/>
      <c r="I3" s="109" t="s">
        <v>39</v>
      </c>
      <c r="J3" s="110" t="s">
        <v>78</v>
      </c>
      <c r="K3" s="111" t="s">
        <v>40</v>
      </c>
      <c r="L3" s="109">
        <f>COUNTIF($A$17:$D$31,"&gt;=!")</f>
        <v>0</v>
      </c>
    </row>
    <row r="4" spans="1:12" ht="27" customHeight="1" thickBot="1" x14ac:dyDescent="0.2">
      <c r="A4" s="171" t="s">
        <v>60</v>
      </c>
      <c r="B4" s="171"/>
      <c r="C4" s="171"/>
      <c r="D4" s="112" t="s">
        <v>41</v>
      </c>
      <c r="E4" s="109"/>
      <c r="F4" s="109"/>
      <c r="G4" s="109"/>
      <c r="H4" s="109"/>
      <c r="I4" s="109"/>
      <c r="J4" s="109"/>
      <c r="K4" s="109"/>
      <c r="L4" s="109"/>
    </row>
    <row r="5" spans="1:12" ht="22.5" customHeight="1" x14ac:dyDescent="0.15">
      <c r="A5" s="113"/>
      <c r="B5" s="109"/>
      <c r="C5" s="109"/>
      <c r="D5" s="109"/>
      <c r="E5" s="109"/>
      <c r="F5" s="109"/>
      <c r="G5" s="114" t="s">
        <v>42</v>
      </c>
      <c r="H5" s="168" t="s">
        <v>79</v>
      </c>
      <c r="I5" s="168"/>
      <c r="J5" s="168"/>
      <c r="K5" s="168"/>
      <c r="L5" s="109"/>
    </row>
    <row r="6" spans="1:12" x14ac:dyDescent="0.15">
      <c r="A6" s="53" t="s">
        <v>61</v>
      </c>
      <c r="B6" s="53"/>
      <c r="C6" s="53"/>
      <c r="D6" s="53"/>
      <c r="E6" s="109"/>
      <c r="F6" s="109"/>
      <c r="G6" s="114" t="s">
        <v>43</v>
      </c>
      <c r="H6" s="124" t="s">
        <v>44</v>
      </c>
      <c r="I6" s="169" t="s">
        <v>20</v>
      </c>
      <c r="J6" s="169"/>
      <c r="K6" s="170"/>
      <c r="L6" s="109"/>
    </row>
    <row r="7" spans="1:12" x14ac:dyDescent="0.15">
      <c r="A7" s="53" t="s">
        <v>62</v>
      </c>
      <c r="B7" s="53"/>
      <c r="C7" s="53"/>
      <c r="D7" s="53"/>
      <c r="E7" s="109"/>
      <c r="F7" s="109"/>
      <c r="G7" s="162" t="s">
        <v>45</v>
      </c>
      <c r="H7" s="163" t="s">
        <v>80</v>
      </c>
      <c r="I7" s="163"/>
      <c r="J7" s="163"/>
      <c r="K7" s="163"/>
      <c r="L7" s="109"/>
    </row>
    <row r="8" spans="1:12" x14ac:dyDescent="0.15">
      <c r="A8" s="53" t="s">
        <v>63</v>
      </c>
      <c r="B8" s="53"/>
      <c r="C8" s="53"/>
      <c r="D8" s="53"/>
      <c r="E8" s="109"/>
      <c r="F8" s="109"/>
      <c r="G8" s="162"/>
      <c r="H8" s="164" t="s">
        <v>75</v>
      </c>
      <c r="I8" s="164"/>
      <c r="J8" s="164"/>
      <c r="K8" s="164"/>
      <c r="L8" s="109"/>
    </row>
    <row r="9" spans="1:12" x14ac:dyDescent="0.15">
      <c r="A9" s="53" t="s">
        <v>64</v>
      </c>
      <c r="B9" s="53"/>
      <c r="C9" s="53"/>
      <c r="D9" s="53"/>
      <c r="E9" s="109"/>
      <c r="F9" s="109"/>
      <c r="G9" s="114" t="s">
        <v>46</v>
      </c>
      <c r="H9" s="154" t="s">
        <v>81</v>
      </c>
      <c r="I9" s="154"/>
      <c r="J9" s="154"/>
      <c r="K9" s="154"/>
      <c r="L9" s="109"/>
    </row>
    <row r="10" spans="1:12" x14ac:dyDescent="0.15">
      <c r="A10" s="109"/>
      <c r="B10" s="109"/>
      <c r="C10" s="109"/>
      <c r="D10" s="109"/>
      <c r="E10" s="109"/>
      <c r="F10" s="109"/>
      <c r="G10" s="114" t="s">
        <v>47</v>
      </c>
      <c r="H10" s="154" t="s">
        <v>82</v>
      </c>
      <c r="I10" s="154"/>
      <c r="J10" s="154"/>
      <c r="K10" s="154"/>
      <c r="L10" s="109"/>
    </row>
    <row r="11" spans="1:12" ht="22.5" customHeight="1" x14ac:dyDescent="0.15">
      <c r="A11" s="115" t="s">
        <v>48</v>
      </c>
      <c r="B11" s="109"/>
      <c r="C11" s="109"/>
      <c r="D11" s="109"/>
      <c r="E11" s="109"/>
      <c r="F11" s="109"/>
      <c r="G11" s="116" t="s">
        <v>65</v>
      </c>
      <c r="H11" s="161" t="s">
        <v>83</v>
      </c>
      <c r="I11" s="161"/>
      <c r="J11" s="161"/>
      <c r="K11" s="161"/>
      <c r="L11" s="109"/>
    </row>
    <row r="12" spans="1:12" x14ac:dyDescent="0.15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</row>
    <row r="13" spans="1:12" ht="26.25" customHeight="1" thickBot="1" x14ac:dyDescent="0.2">
      <c r="A13" s="155" t="s">
        <v>49</v>
      </c>
      <c r="B13" s="155"/>
      <c r="C13" s="155"/>
      <c r="D13" s="156">
        <f>I32</f>
        <v>0</v>
      </c>
      <c r="E13" s="157"/>
      <c r="F13" s="157"/>
      <c r="G13" s="157"/>
      <c r="H13" s="117"/>
      <c r="I13" s="109"/>
      <c r="J13" s="109"/>
      <c r="K13" s="109"/>
      <c r="L13" s="109"/>
    </row>
    <row r="14" spans="1:12" ht="14.25" thickTop="1" x14ac:dyDescent="0.15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</row>
    <row r="15" spans="1:12" ht="14.25" thickBot="1" x14ac:dyDescent="0.2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</row>
    <row r="16" spans="1:12" s="11" customFormat="1" ht="30" customHeight="1" thickBot="1" x14ac:dyDescent="0.2">
      <c r="A16" s="158" t="s">
        <v>50</v>
      </c>
      <c r="B16" s="159"/>
      <c r="C16" s="159"/>
      <c r="D16" s="160"/>
      <c r="E16" s="118" t="s">
        <v>51</v>
      </c>
      <c r="F16" s="118" t="s">
        <v>52</v>
      </c>
      <c r="G16" s="158" t="s">
        <v>53</v>
      </c>
      <c r="H16" s="159"/>
      <c r="I16" s="159"/>
      <c r="J16" s="159"/>
      <c r="K16" s="159"/>
      <c r="L16" s="160"/>
    </row>
    <row r="17" spans="1:12" ht="30" customHeight="1" x14ac:dyDescent="0.15">
      <c r="A17" s="148" t="str">
        <f>IF(請求書①!$E$13="","",請求書①!$E$13)</f>
        <v/>
      </c>
      <c r="B17" s="149"/>
      <c r="C17" s="149"/>
      <c r="D17" s="150"/>
      <c r="E17" s="119" t="str">
        <f>IF(A17="","",1)</f>
        <v/>
      </c>
      <c r="F17" s="119" t="str">
        <f>IF(A17="","","式")</f>
        <v/>
      </c>
      <c r="G17" s="151">
        <f>IF(請求書①!$D$9="","",請求書①!$D$9)</f>
        <v>0</v>
      </c>
      <c r="H17" s="152"/>
      <c r="I17" s="152"/>
      <c r="J17" s="152"/>
      <c r="K17" s="152"/>
      <c r="L17" s="153"/>
    </row>
    <row r="18" spans="1:12" s="11" customFormat="1" ht="30" customHeight="1" x14ac:dyDescent="0.15">
      <c r="A18" s="136" t="str">
        <f>IF(請求書②!$E$13="","",請求書②!$E$13)</f>
        <v/>
      </c>
      <c r="B18" s="137"/>
      <c r="C18" s="137"/>
      <c r="D18" s="138"/>
      <c r="E18" s="119" t="str">
        <f t="shared" ref="E18:E31" si="0">IF(A18="","",1)</f>
        <v/>
      </c>
      <c r="F18" s="119" t="str">
        <f t="shared" ref="F18:F31" si="1">IF(A18="","","式")</f>
        <v/>
      </c>
      <c r="G18" s="139">
        <f>IF(請求書②!$D$9="","",請求書②!$D$9)</f>
        <v>0</v>
      </c>
      <c r="H18" s="140"/>
      <c r="I18" s="140"/>
      <c r="J18" s="140"/>
      <c r="K18" s="140"/>
      <c r="L18" s="141"/>
    </row>
    <row r="19" spans="1:12" ht="30" customHeight="1" x14ac:dyDescent="0.15">
      <c r="A19" s="136" t="str">
        <f>IF(請求書③!$E$13="","",請求書③!$E$13)</f>
        <v/>
      </c>
      <c r="B19" s="137"/>
      <c r="C19" s="137"/>
      <c r="D19" s="138"/>
      <c r="E19" s="119" t="str">
        <f t="shared" si="0"/>
        <v/>
      </c>
      <c r="F19" s="119" t="str">
        <f t="shared" si="1"/>
        <v/>
      </c>
      <c r="G19" s="139">
        <f>IF(請求書③!$D$9="","",請求書③!$D$9)</f>
        <v>0</v>
      </c>
      <c r="H19" s="140"/>
      <c r="I19" s="140"/>
      <c r="J19" s="140"/>
      <c r="K19" s="140"/>
      <c r="L19" s="141"/>
    </row>
    <row r="20" spans="1:12" ht="30" customHeight="1" x14ac:dyDescent="0.15">
      <c r="A20" s="136" t="str">
        <f>IF(請求書④!$E$13="","",請求書④!$E$13)</f>
        <v/>
      </c>
      <c r="B20" s="137"/>
      <c r="C20" s="137"/>
      <c r="D20" s="138"/>
      <c r="E20" s="119" t="str">
        <f t="shared" si="0"/>
        <v/>
      </c>
      <c r="F20" s="119" t="str">
        <f t="shared" si="1"/>
        <v/>
      </c>
      <c r="G20" s="139">
        <f>IF(請求書④!$D$9="","",請求書④!$D$9)</f>
        <v>0</v>
      </c>
      <c r="H20" s="140"/>
      <c r="I20" s="140"/>
      <c r="J20" s="140"/>
      <c r="K20" s="140"/>
      <c r="L20" s="141"/>
    </row>
    <row r="21" spans="1:12" ht="30" customHeight="1" x14ac:dyDescent="0.15">
      <c r="A21" s="136" t="str">
        <f>IF(請求書⑤!$E$13="","",請求書⑤!$E$13)</f>
        <v/>
      </c>
      <c r="B21" s="137"/>
      <c r="C21" s="137"/>
      <c r="D21" s="138"/>
      <c r="E21" s="119" t="str">
        <f t="shared" si="0"/>
        <v/>
      </c>
      <c r="F21" s="119" t="str">
        <f t="shared" si="1"/>
        <v/>
      </c>
      <c r="G21" s="139">
        <f>IF(請求書⑤!$D$9="","",請求書⑤!$D$9)</f>
        <v>0</v>
      </c>
      <c r="H21" s="140"/>
      <c r="I21" s="140"/>
      <c r="J21" s="140"/>
      <c r="K21" s="140"/>
      <c r="L21" s="141"/>
    </row>
    <row r="22" spans="1:12" ht="30" customHeight="1" x14ac:dyDescent="0.15">
      <c r="A22" s="136" t="str">
        <f>IF(請求書⑥!$E$13="","",請求書⑥!$E$13)</f>
        <v/>
      </c>
      <c r="B22" s="137"/>
      <c r="C22" s="137"/>
      <c r="D22" s="138"/>
      <c r="E22" s="119" t="str">
        <f t="shared" si="0"/>
        <v/>
      </c>
      <c r="F22" s="119" t="str">
        <f t="shared" si="1"/>
        <v/>
      </c>
      <c r="G22" s="139">
        <f>IF(請求書⑥!$D$9="","",請求書⑥!$D$9)</f>
        <v>0</v>
      </c>
      <c r="H22" s="140"/>
      <c r="I22" s="140"/>
      <c r="J22" s="140"/>
      <c r="K22" s="140"/>
      <c r="L22" s="141"/>
    </row>
    <row r="23" spans="1:12" ht="30" customHeight="1" x14ac:dyDescent="0.15">
      <c r="A23" s="136" t="str">
        <f>IF(請求書⑦!$E$13="","",請求書⑦!$E$13)</f>
        <v/>
      </c>
      <c r="B23" s="137"/>
      <c r="C23" s="137"/>
      <c r="D23" s="138"/>
      <c r="E23" s="119" t="str">
        <f t="shared" si="0"/>
        <v/>
      </c>
      <c r="F23" s="119" t="str">
        <f t="shared" si="1"/>
        <v/>
      </c>
      <c r="G23" s="139">
        <f>IF(請求書⑦!$D$9="","",請求書⑦!$D$9)</f>
        <v>0</v>
      </c>
      <c r="H23" s="140"/>
      <c r="I23" s="140"/>
      <c r="J23" s="140"/>
      <c r="K23" s="140"/>
      <c r="L23" s="141"/>
    </row>
    <row r="24" spans="1:12" ht="30" customHeight="1" x14ac:dyDescent="0.15">
      <c r="A24" s="136" t="str">
        <f>IF(請求書⑧!$E$13="","",請求書⑧!$E$13)</f>
        <v/>
      </c>
      <c r="B24" s="137"/>
      <c r="C24" s="137"/>
      <c r="D24" s="138"/>
      <c r="E24" s="119" t="str">
        <f t="shared" si="0"/>
        <v/>
      </c>
      <c r="F24" s="119" t="str">
        <f t="shared" si="1"/>
        <v/>
      </c>
      <c r="G24" s="139">
        <f>IF(請求書⑧!$D$9="","",請求書⑧!$D$9)</f>
        <v>0</v>
      </c>
      <c r="H24" s="140"/>
      <c r="I24" s="140"/>
      <c r="J24" s="140"/>
      <c r="K24" s="140"/>
      <c r="L24" s="141"/>
    </row>
    <row r="25" spans="1:12" ht="30" customHeight="1" x14ac:dyDescent="0.15">
      <c r="A25" s="136" t="str">
        <f>IF(請求書⑨!$E$13="","",請求書⑨!$E$13)</f>
        <v/>
      </c>
      <c r="B25" s="137"/>
      <c r="C25" s="137"/>
      <c r="D25" s="138"/>
      <c r="E25" s="119" t="str">
        <f t="shared" si="0"/>
        <v/>
      </c>
      <c r="F25" s="119" t="str">
        <f t="shared" si="1"/>
        <v/>
      </c>
      <c r="G25" s="139">
        <f>IF(請求書⑨!$D$9="","",請求書⑨!$D$9)</f>
        <v>0</v>
      </c>
      <c r="H25" s="140"/>
      <c r="I25" s="140"/>
      <c r="J25" s="140"/>
      <c r="K25" s="140"/>
      <c r="L25" s="141"/>
    </row>
    <row r="26" spans="1:12" ht="30" customHeight="1" x14ac:dyDescent="0.15">
      <c r="A26" s="136" t="str">
        <f>IF(請求書⑩!$E$13="","",請求書⑩!$E$13)</f>
        <v/>
      </c>
      <c r="B26" s="137"/>
      <c r="C26" s="137"/>
      <c r="D26" s="138"/>
      <c r="E26" s="119" t="str">
        <f t="shared" si="0"/>
        <v/>
      </c>
      <c r="F26" s="119" t="str">
        <f t="shared" si="1"/>
        <v/>
      </c>
      <c r="G26" s="139">
        <f>IF(請求書⑩!$D$9="","",請求書⑩!$D$9)</f>
        <v>0</v>
      </c>
      <c r="H26" s="140"/>
      <c r="I26" s="140"/>
      <c r="J26" s="140"/>
      <c r="K26" s="140"/>
      <c r="L26" s="141"/>
    </row>
    <row r="27" spans="1:12" ht="30" customHeight="1" x14ac:dyDescent="0.15">
      <c r="A27" s="136" t="str">
        <f>IF(請求書⑪!$E$13="","",請求書⑪!$E$13)</f>
        <v/>
      </c>
      <c r="B27" s="137"/>
      <c r="C27" s="137"/>
      <c r="D27" s="138"/>
      <c r="E27" s="119" t="str">
        <f t="shared" si="0"/>
        <v/>
      </c>
      <c r="F27" s="119" t="str">
        <f t="shared" si="1"/>
        <v/>
      </c>
      <c r="G27" s="139">
        <f>IF(請求書⑪!$D$9="","",請求書⑪!$D$9)</f>
        <v>0</v>
      </c>
      <c r="H27" s="140"/>
      <c r="I27" s="140"/>
      <c r="J27" s="140"/>
      <c r="K27" s="140"/>
      <c r="L27" s="141"/>
    </row>
    <row r="28" spans="1:12" ht="30" customHeight="1" x14ac:dyDescent="0.15">
      <c r="A28" s="136" t="str">
        <f>IF(請求書⑫!$E$13="","",請求書⑫!$E$13)</f>
        <v/>
      </c>
      <c r="B28" s="137"/>
      <c r="C28" s="137"/>
      <c r="D28" s="138"/>
      <c r="E28" s="119" t="str">
        <f t="shared" si="0"/>
        <v/>
      </c>
      <c r="F28" s="119" t="str">
        <f t="shared" si="1"/>
        <v/>
      </c>
      <c r="G28" s="139">
        <f>IF(請求書⑫!$D$9="","",請求書⑫!$D$9)</f>
        <v>0</v>
      </c>
      <c r="H28" s="140"/>
      <c r="I28" s="140"/>
      <c r="J28" s="140"/>
      <c r="K28" s="140"/>
      <c r="L28" s="141"/>
    </row>
    <row r="29" spans="1:12" ht="30" customHeight="1" x14ac:dyDescent="0.15">
      <c r="A29" s="136" t="str">
        <f>IF(請求書⑬!$E$13="","",請求書⑬!$E$13)</f>
        <v/>
      </c>
      <c r="B29" s="137"/>
      <c r="C29" s="137"/>
      <c r="D29" s="138"/>
      <c r="E29" s="119" t="str">
        <f t="shared" si="0"/>
        <v/>
      </c>
      <c r="F29" s="119" t="str">
        <f t="shared" si="1"/>
        <v/>
      </c>
      <c r="G29" s="139">
        <f>IF(請求書⑬!$D$9="","",請求書⑬!$D$9)</f>
        <v>0</v>
      </c>
      <c r="H29" s="140"/>
      <c r="I29" s="140"/>
      <c r="J29" s="140"/>
      <c r="K29" s="140"/>
      <c r="L29" s="141"/>
    </row>
    <row r="30" spans="1:12" ht="30" customHeight="1" x14ac:dyDescent="0.15">
      <c r="A30" s="136" t="str">
        <f>IF(請求書⑭!$E$13="","",請求書⑭!$E$13)</f>
        <v/>
      </c>
      <c r="B30" s="137"/>
      <c r="C30" s="137"/>
      <c r="D30" s="138"/>
      <c r="E30" s="119" t="str">
        <f t="shared" si="0"/>
        <v/>
      </c>
      <c r="F30" s="119" t="str">
        <f t="shared" si="1"/>
        <v/>
      </c>
      <c r="G30" s="139">
        <f>IF(請求書⑭!$D$9="","",請求書⑭!$D$9)</f>
        <v>0</v>
      </c>
      <c r="H30" s="140"/>
      <c r="I30" s="140"/>
      <c r="J30" s="140"/>
      <c r="K30" s="140"/>
      <c r="L30" s="141"/>
    </row>
    <row r="31" spans="1:12" ht="30" customHeight="1" thickBot="1" x14ac:dyDescent="0.2">
      <c r="A31" s="142" t="str">
        <f>IF(請求書⑮!$E$13="","",請求書⑮!$E$13)</f>
        <v/>
      </c>
      <c r="B31" s="143"/>
      <c r="C31" s="143"/>
      <c r="D31" s="144"/>
      <c r="E31" s="120" t="str">
        <f t="shared" si="0"/>
        <v/>
      </c>
      <c r="F31" s="121" t="str">
        <f t="shared" si="1"/>
        <v/>
      </c>
      <c r="G31" s="145">
        <f>IF(請求書⑮!$D$9="","",請求書⑮!$D$9)</f>
        <v>0</v>
      </c>
      <c r="H31" s="146"/>
      <c r="I31" s="146"/>
      <c r="J31" s="146"/>
      <c r="K31" s="146"/>
      <c r="L31" s="147"/>
    </row>
    <row r="32" spans="1:12" ht="30" customHeight="1" x14ac:dyDescent="0.15">
      <c r="A32" s="109"/>
      <c r="B32" s="109"/>
      <c r="C32" s="109"/>
      <c r="D32" s="109"/>
      <c r="E32" s="134" t="s">
        <v>73</v>
      </c>
      <c r="F32" s="126"/>
      <c r="G32" s="126" t="s">
        <v>76</v>
      </c>
      <c r="H32" s="126"/>
      <c r="I32" s="127">
        <f>SUM(G17:L31)</f>
        <v>0</v>
      </c>
      <c r="J32" s="127"/>
      <c r="K32" s="127"/>
      <c r="L32" s="128"/>
    </row>
    <row r="33" spans="1:12" ht="30" customHeight="1" thickBot="1" x14ac:dyDescent="0.2">
      <c r="A33" s="115" t="s">
        <v>54</v>
      </c>
      <c r="B33" s="109"/>
      <c r="C33" s="109"/>
      <c r="D33" s="109"/>
      <c r="E33" s="135"/>
      <c r="F33" s="131"/>
      <c r="G33" s="131" t="s">
        <v>74</v>
      </c>
      <c r="H33" s="131"/>
      <c r="I33" s="132">
        <f>INT(I32*10/110)</f>
        <v>0</v>
      </c>
      <c r="J33" s="132"/>
      <c r="K33" s="132"/>
      <c r="L33" s="133"/>
    </row>
    <row r="34" spans="1:12" ht="22.5" customHeight="1" x14ac:dyDescent="0.15">
      <c r="A34" s="122" t="s">
        <v>55</v>
      </c>
      <c r="B34" s="130"/>
      <c r="C34" s="130"/>
      <c r="D34" s="130"/>
      <c r="E34" s="109"/>
      <c r="F34" s="109"/>
      <c r="G34" s="109"/>
      <c r="H34" s="109"/>
      <c r="I34" s="109"/>
      <c r="J34" s="109"/>
      <c r="K34" s="109"/>
      <c r="L34" s="109"/>
    </row>
    <row r="35" spans="1:12" ht="24.95" customHeight="1" x14ac:dyDescent="0.15">
      <c r="A35" s="123" t="s">
        <v>56</v>
      </c>
      <c r="B35" s="125"/>
      <c r="C35" s="125"/>
      <c r="D35" s="125"/>
      <c r="E35" s="115"/>
      <c r="F35" s="109"/>
      <c r="G35" s="109"/>
      <c r="H35" s="109"/>
      <c r="I35" s="109"/>
      <c r="J35" s="109"/>
      <c r="K35" s="109"/>
      <c r="L35" s="109"/>
    </row>
    <row r="36" spans="1:12" ht="24.95" customHeight="1" x14ac:dyDescent="0.15">
      <c r="A36" s="123"/>
      <c r="B36" s="45" t="s">
        <v>17</v>
      </c>
      <c r="C36" s="46"/>
      <c r="D36" s="46" t="s">
        <v>18</v>
      </c>
      <c r="E36" s="115"/>
      <c r="F36" s="109"/>
      <c r="G36" s="109"/>
      <c r="H36" s="109"/>
      <c r="I36" s="109"/>
      <c r="J36" s="109"/>
      <c r="K36" s="109"/>
      <c r="L36" s="109"/>
    </row>
    <row r="37" spans="1:12" ht="24.95" customHeight="1" x14ac:dyDescent="0.15">
      <c r="A37" s="122" t="s">
        <v>57</v>
      </c>
      <c r="B37" s="129"/>
      <c r="C37" s="129"/>
      <c r="D37" s="129"/>
      <c r="E37" s="115"/>
      <c r="F37" s="109"/>
      <c r="G37" s="109"/>
      <c r="H37" s="109"/>
      <c r="I37" s="109"/>
      <c r="J37" s="109"/>
      <c r="K37" s="109"/>
      <c r="L37" s="109"/>
    </row>
    <row r="38" spans="1:12" ht="24.95" customHeight="1" x14ac:dyDescent="0.15">
      <c r="A38" s="123" t="s">
        <v>58</v>
      </c>
      <c r="B38" s="125"/>
      <c r="C38" s="125"/>
      <c r="D38" s="125"/>
      <c r="E38" s="109"/>
      <c r="F38" s="109"/>
      <c r="G38" s="109"/>
      <c r="H38" s="109"/>
      <c r="I38" s="109"/>
      <c r="J38" s="109"/>
      <c r="K38" s="109"/>
      <c r="L38" s="109"/>
    </row>
    <row r="39" spans="1:12" ht="24.95" customHeight="1" x14ac:dyDescent="0.15">
      <c r="A39" s="123" t="s">
        <v>59</v>
      </c>
      <c r="B39" s="125"/>
      <c r="C39" s="125"/>
      <c r="D39" s="125"/>
      <c r="E39" s="109"/>
      <c r="F39" s="109"/>
      <c r="G39" s="109"/>
      <c r="H39" s="109"/>
      <c r="I39" s="109"/>
      <c r="J39" s="109"/>
      <c r="K39" s="109"/>
      <c r="L39" s="109"/>
    </row>
  </sheetData>
  <sheetProtection algorithmName="SHA-512" hashValue="zm9QLwqM5NgGphwIh5tScX7iq7sNoIbgKYrgCCnzsqwevhlbREr7+uQSLVoNCjftBx2suH0zPNpbHmXcFpCaoA==" saltValue="QRcLWf4qTwMlXDOPtHiBdQ==" spinCount="100000" sheet="1" objects="1" scenarios="1" selectLockedCells="1"/>
  <mergeCells count="56">
    <mergeCell ref="G7:G8"/>
    <mergeCell ref="H7:K7"/>
    <mergeCell ref="H8:K8"/>
    <mergeCell ref="A1:L1"/>
    <mergeCell ref="E2:G2"/>
    <mergeCell ref="J2:L2"/>
    <mergeCell ref="H5:K5"/>
    <mergeCell ref="I6:K6"/>
    <mergeCell ref="A4:C4"/>
    <mergeCell ref="H9:K9"/>
    <mergeCell ref="H10:K10"/>
    <mergeCell ref="A13:C13"/>
    <mergeCell ref="D13:G13"/>
    <mergeCell ref="A16:D16"/>
    <mergeCell ref="G16:L16"/>
    <mergeCell ref="H11:K11"/>
    <mergeCell ref="A17:D17"/>
    <mergeCell ref="G17:L17"/>
    <mergeCell ref="A18:D18"/>
    <mergeCell ref="G18:L18"/>
    <mergeCell ref="A19:D19"/>
    <mergeCell ref="G19:L19"/>
    <mergeCell ref="A20:D20"/>
    <mergeCell ref="G20:L20"/>
    <mergeCell ref="A21:D21"/>
    <mergeCell ref="G21:L21"/>
    <mergeCell ref="A22:D22"/>
    <mergeCell ref="G22:L22"/>
    <mergeCell ref="A23:D23"/>
    <mergeCell ref="G23:L23"/>
    <mergeCell ref="A24:D24"/>
    <mergeCell ref="G24:L24"/>
    <mergeCell ref="A25:D25"/>
    <mergeCell ref="G25:L25"/>
    <mergeCell ref="A26:D26"/>
    <mergeCell ref="G26:L26"/>
    <mergeCell ref="A27:D27"/>
    <mergeCell ref="G27:L27"/>
    <mergeCell ref="A28:D28"/>
    <mergeCell ref="G28:L28"/>
    <mergeCell ref="A29:D29"/>
    <mergeCell ref="G29:L29"/>
    <mergeCell ref="A30:D30"/>
    <mergeCell ref="G30:L30"/>
    <mergeCell ref="A31:D31"/>
    <mergeCell ref="G31:L31"/>
    <mergeCell ref="B39:D39"/>
    <mergeCell ref="G32:H32"/>
    <mergeCell ref="I32:L32"/>
    <mergeCell ref="B35:D35"/>
    <mergeCell ref="B37:D37"/>
    <mergeCell ref="B38:D38"/>
    <mergeCell ref="B34:D34"/>
    <mergeCell ref="G33:H33"/>
    <mergeCell ref="I33:L33"/>
    <mergeCell ref="E32:F33"/>
  </mergeCells>
  <phoneticPr fontId="1"/>
  <conditionalFormatting sqref="G17:G31">
    <cfRule type="containsBlanks" dxfId="30" priority="1">
      <formula>LEN(TRIM(G17))=0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1</xdr:col>
                    <xdr:colOff>123825</xdr:colOff>
                    <xdr:row>35</xdr:row>
                    <xdr:rowOff>19050</xdr:rowOff>
                  </from>
                  <to>
                    <xdr:col>1</xdr:col>
                    <xdr:colOff>333375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2</xdr:col>
                    <xdr:colOff>485775</xdr:colOff>
                    <xdr:row>35</xdr:row>
                    <xdr:rowOff>47625</xdr:rowOff>
                  </from>
                  <to>
                    <xdr:col>3</xdr:col>
                    <xdr:colOff>0</xdr:colOff>
                    <xdr:row>35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theme="7"/>
    <pageSetUpPr fitToPage="1"/>
  </sheetPr>
  <dimension ref="A1:J51"/>
  <sheetViews>
    <sheetView view="pageBreakPreview" zoomScaleNormal="100" zoomScaleSheetLayoutView="100" workbookViewId="0">
      <selection activeCell="E13" sqref="E13:J15"/>
    </sheetView>
  </sheetViews>
  <sheetFormatPr defaultRowHeight="13.5" x14ac:dyDescent="0.15"/>
  <cols>
    <col min="5" max="6" width="9" customWidth="1"/>
    <col min="8" max="8" width="9" customWidth="1"/>
    <col min="9" max="9" width="11" bestFit="1" customWidth="1"/>
    <col min="10" max="10" width="11.625" customWidth="1"/>
  </cols>
  <sheetData>
    <row r="1" spans="1:10" ht="27" customHeight="1" x14ac:dyDescent="0.15">
      <c r="A1" s="273" t="s">
        <v>72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0" ht="13.5" customHeight="1" x14ac:dyDescent="0.15">
      <c r="E2" s="274"/>
      <c r="F2" s="274"/>
      <c r="G2" s="274"/>
      <c r="I2" s="91" t="s">
        <v>6</v>
      </c>
      <c r="J2" s="47">
        <v>46173</v>
      </c>
    </row>
    <row r="3" spans="1:10" ht="13.5" customHeight="1" x14ac:dyDescent="0.15">
      <c r="I3" s="92" t="s">
        <v>5</v>
      </c>
      <c r="J3" s="92">
        <v>1</v>
      </c>
    </row>
    <row r="4" spans="1:10" ht="13.5" customHeight="1" x14ac:dyDescent="0.15">
      <c r="A4" s="93"/>
      <c r="B4" s="94"/>
      <c r="C4" s="94"/>
      <c r="D4" s="93"/>
    </row>
    <row r="5" spans="1:10" ht="22.5" customHeight="1" thickBot="1" x14ac:dyDescent="0.2">
      <c r="A5" s="276" t="str">
        <f>IF(総括請求書!A4="","",総括請求書!A4)</f>
        <v>株式会社　アシスト</v>
      </c>
      <c r="B5" s="276"/>
      <c r="C5" s="276"/>
      <c r="D5" s="95" t="s">
        <v>8</v>
      </c>
      <c r="G5" s="96" t="s">
        <v>19</v>
      </c>
      <c r="H5" s="275" t="str">
        <f>IF(総括請求書!H5="","",総括請求書!H5)</f>
        <v>株式会社●●内装</v>
      </c>
      <c r="I5" s="275"/>
      <c r="J5" s="275"/>
    </row>
    <row r="6" spans="1:10" ht="13.5" customHeight="1" x14ac:dyDescent="0.15">
      <c r="G6" s="97"/>
      <c r="H6" s="98"/>
    </row>
    <row r="7" spans="1:10" ht="13.5" customHeight="1" x14ac:dyDescent="0.15"/>
    <row r="8" spans="1:10" ht="13.5" customHeight="1" x14ac:dyDescent="0.15"/>
    <row r="9" spans="1:10" ht="13.5" customHeight="1" x14ac:dyDescent="0.15">
      <c r="A9" s="277" t="s">
        <v>10</v>
      </c>
      <c r="B9" s="277"/>
      <c r="C9" s="277"/>
      <c r="D9" s="279">
        <f>ROUND((I34+I35+I46),0)</f>
        <v>0</v>
      </c>
      <c r="E9" s="279"/>
      <c r="F9" s="279"/>
      <c r="G9" s="279"/>
      <c r="H9" s="279"/>
    </row>
    <row r="10" spans="1:10" ht="13.5" customHeight="1" thickBot="1" x14ac:dyDescent="0.2">
      <c r="A10" s="278"/>
      <c r="B10" s="278"/>
      <c r="C10" s="278"/>
      <c r="D10" s="280"/>
      <c r="E10" s="280"/>
      <c r="F10" s="280"/>
      <c r="G10" s="280"/>
      <c r="H10" s="280"/>
    </row>
    <row r="11" spans="1:10" ht="13.5" customHeight="1" thickTop="1" x14ac:dyDescent="0.15">
      <c r="A11" s="93"/>
    </row>
    <row r="12" spans="1:10" ht="13.5" customHeight="1" thickBot="1" x14ac:dyDescent="0.2"/>
    <row r="13" spans="1:10" ht="13.5" customHeight="1" x14ac:dyDescent="0.15">
      <c r="A13" s="211" t="s">
        <v>14</v>
      </c>
      <c r="B13" s="212"/>
      <c r="C13" s="212"/>
      <c r="D13" s="213"/>
      <c r="E13" s="281"/>
      <c r="F13" s="281"/>
      <c r="G13" s="281"/>
      <c r="H13" s="281"/>
      <c r="I13" s="281"/>
      <c r="J13" s="282"/>
    </row>
    <row r="14" spans="1:10" ht="13.5" customHeight="1" x14ac:dyDescent="0.15">
      <c r="A14" s="214"/>
      <c r="B14" s="215"/>
      <c r="C14" s="215"/>
      <c r="D14" s="216"/>
      <c r="E14" s="283"/>
      <c r="F14" s="283"/>
      <c r="G14" s="283"/>
      <c r="H14" s="283"/>
      <c r="I14" s="283"/>
      <c r="J14" s="284"/>
    </row>
    <row r="15" spans="1:10" ht="14.25" customHeight="1" thickBot="1" x14ac:dyDescent="0.2">
      <c r="A15" s="217"/>
      <c r="B15" s="218"/>
      <c r="C15" s="218"/>
      <c r="D15" s="219"/>
      <c r="E15" s="285"/>
      <c r="F15" s="285"/>
      <c r="G15" s="285"/>
      <c r="H15" s="285"/>
      <c r="I15" s="285"/>
      <c r="J15" s="286"/>
    </row>
    <row r="17" spans="1:10" ht="18.75" customHeight="1" thickBot="1" x14ac:dyDescent="0.2">
      <c r="A17" s="99" t="s">
        <v>84</v>
      </c>
      <c r="G17" s="76"/>
      <c r="H17" s="76"/>
      <c r="I17" s="100"/>
      <c r="J17" s="100"/>
    </row>
    <row r="18" spans="1:10" s="76" customFormat="1" ht="22.5" customHeight="1" thickBot="1" x14ac:dyDescent="0.2">
      <c r="A18" s="204" t="s">
        <v>9</v>
      </c>
      <c r="B18" s="205"/>
      <c r="C18" s="205"/>
      <c r="D18" s="206"/>
      <c r="E18" s="72" t="s">
        <v>4</v>
      </c>
      <c r="F18" s="72" t="s">
        <v>11</v>
      </c>
      <c r="G18" s="207" t="s">
        <v>3</v>
      </c>
      <c r="H18" s="207"/>
      <c r="I18" s="207" t="s">
        <v>2</v>
      </c>
      <c r="J18" s="207"/>
    </row>
    <row r="19" spans="1:10" ht="18" customHeight="1" x14ac:dyDescent="0.15">
      <c r="A19" s="287"/>
      <c r="B19" s="256"/>
      <c r="C19" s="256"/>
      <c r="D19" s="257"/>
      <c r="E19" s="32"/>
      <c r="F19" s="32"/>
      <c r="G19" s="288"/>
      <c r="H19" s="288"/>
      <c r="I19" s="203" t="str">
        <f t="shared" ref="I19:I33" si="0">IF(E19,E19*G19,"")</f>
        <v/>
      </c>
      <c r="J19" s="203"/>
    </row>
    <row r="20" spans="1:10" s="76" customFormat="1" ht="18" customHeight="1" x14ac:dyDescent="0.15">
      <c r="A20" s="259"/>
      <c r="B20" s="260"/>
      <c r="C20" s="260"/>
      <c r="D20" s="261"/>
      <c r="E20" s="33"/>
      <c r="F20" s="33"/>
      <c r="G20" s="258"/>
      <c r="H20" s="258"/>
      <c r="I20" s="203" t="str">
        <f t="shared" si="0"/>
        <v/>
      </c>
      <c r="J20" s="203"/>
    </row>
    <row r="21" spans="1:10" s="76" customFormat="1" ht="18" customHeight="1" x14ac:dyDescent="0.15">
      <c r="A21" s="259"/>
      <c r="B21" s="260"/>
      <c r="C21" s="260"/>
      <c r="D21" s="261"/>
      <c r="E21" s="33"/>
      <c r="F21" s="33"/>
      <c r="G21" s="258"/>
      <c r="H21" s="258"/>
      <c r="I21" s="203" t="str">
        <f t="shared" ref="I21:I22" si="1">IF(E21,E21*G21,"")</f>
        <v/>
      </c>
      <c r="J21" s="203"/>
    </row>
    <row r="22" spans="1:10" ht="18" customHeight="1" x14ac:dyDescent="0.15">
      <c r="A22" s="259"/>
      <c r="B22" s="260"/>
      <c r="C22" s="260"/>
      <c r="D22" s="261"/>
      <c r="E22" s="33"/>
      <c r="F22" s="33"/>
      <c r="G22" s="258"/>
      <c r="H22" s="258"/>
      <c r="I22" s="203" t="str">
        <f t="shared" si="1"/>
        <v/>
      </c>
      <c r="J22" s="203"/>
    </row>
    <row r="23" spans="1:10" s="76" customFormat="1" ht="18" customHeight="1" x14ac:dyDescent="0.15">
      <c r="A23" s="259"/>
      <c r="B23" s="260"/>
      <c r="C23" s="260"/>
      <c r="D23" s="261"/>
      <c r="E23" s="33"/>
      <c r="F23" s="33"/>
      <c r="G23" s="258"/>
      <c r="H23" s="258"/>
      <c r="I23" s="203" t="str">
        <f t="shared" ref="I23" si="2">IF(E23,E23*G23,"")</f>
        <v/>
      </c>
      <c r="J23" s="203"/>
    </row>
    <row r="24" spans="1:10" s="76" customFormat="1" ht="18" customHeight="1" x14ac:dyDescent="0.15">
      <c r="A24" s="259"/>
      <c r="B24" s="260"/>
      <c r="C24" s="260"/>
      <c r="D24" s="261"/>
      <c r="E24" s="33"/>
      <c r="F24" s="33"/>
      <c r="G24" s="258"/>
      <c r="H24" s="258"/>
      <c r="I24" s="203" t="str">
        <f t="shared" si="0"/>
        <v/>
      </c>
      <c r="J24" s="203"/>
    </row>
    <row r="25" spans="1:10" ht="18" customHeight="1" x14ac:dyDescent="0.15">
      <c r="A25" s="259"/>
      <c r="B25" s="260"/>
      <c r="C25" s="260"/>
      <c r="D25" s="261"/>
      <c r="E25" s="33"/>
      <c r="F25" s="33"/>
      <c r="G25" s="258"/>
      <c r="H25" s="258"/>
      <c r="I25" s="203" t="str">
        <f t="shared" ref="I25:I26" si="3">IF(E25,E25*G25,"")</f>
        <v/>
      </c>
      <c r="J25" s="203"/>
    </row>
    <row r="26" spans="1:10" ht="18" customHeight="1" x14ac:dyDescent="0.15">
      <c r="A26" s="259"/>
      <c r="B26" s="260"/>
      <c r="C26" s="260"/>
      <c r="D26" s="261"/>
      <c r="E26" s="33"/>
      <c r="F26" s="33"/>
      <c r="G26" s="258"/>
      <c r="H26" s="258"/>
      <c r="I26" s="203" t="str">
        <f t="shared" si="3"/>
        <v/>
      </c>
      <c r="J26" s="203"/>
    </row>
    <row r="27" spans="1:10" ht="18" customHeight="1" x14ac:dyDescent="0.15">
      <c r="A27" s="259"/>
      <c r="B27" s="260"/>
      <c r="C27" s="260"/>
      <c r="D27" s="261"/>
      <c r="E27" s="33"/>
      <c r="F27" s="33"/>
      <c r="G27" s="258"/>
      <c r="H27" s="258"/>
      <c r="I27" s="203" t="str">
        <f t="shared" si="0"/>
        <v/>
      </c>
      <c r="J27" s="203"/>
    </row>
    <row r="28" spans="1:10" ht="18" customHeight="1" x14ac:dyDescent="0.15">
      <c r="A28" s="259"/>
      <c r="B28" s="260"/>
      <c r="C28" s="260"/>
      <c r="D28" s="261"/>
      <c r="E28" s="33"/>
      <c r="F28" s="33"/>
      <c r="G28" s="258"/>
      <c r="H28" s="258"/>
      <c r="I28" s="203" t="str">
        <f t="shared" si="0"/>
        <v/>
      </c>
      <c r="J28" s="203"/>
    </row>
    <row r="29" spans="1:10" ht="18" customHeight="1" x14ac:dyDescent="0.15">
      <c r="A29" s="259"/>
      <c r="B29" s="260"/>
      <c r="C29" s="260"/>
      <c r="D29" s="261"/>
      <c r="E29" s="33"/>
      <c r="F29" s="33"/>
      <c r="G29" s="258"/>
      <c r="H29" s="258"/>
      <c r="I29" s="203" t="str">
        <f t="shared" ref="I29" si="4">IF(E29,E29*G29,"")</f>
        <v/>
      </c>
      <c r="J29" s="203"/>
    </row>
    <row r="30" spans="1:10" ht="18" customHeight="1" x14ac:dyDescent="0.15">
      <c r="A30" s="259"/>
      <c r="B30" s="260"/>
      <c r="C30" s="260"/>
      <c r="D30" s="261"/>
      <c r="E30" s="33"/>
      <c r="F30" s="33"/>
      <c r="G30" s="258"/>
      <c r="H30" s="258"/>
      <c r="I30" s="203" t="str">
        <f t="shared" si="0"/>
        <v/>
      </c>
      <c r="J30" s="203"/>
    </row>
    <row r="31" spans="1:10" ht="18" customHeight="1" x14ac:dyDescent="0.15">
      <c r="A31" s="259"/>
      <c r="B31" s="260"/>
      <c r="C31" s="260"/>
      <c r="D31" s="261"/>
      <c r="E31" s="33"/>
      <c r="F31" s="33"/>
      <c r="G31" s="258"/>
      <c r="H31" s="258"/>
      <c r="I31" s="203" t="str">
        <f t="shared" si="0"/>
        <v/>
      </c>
      <c r="J31" s="203"/>
    </row>
    <row r="32" spans="1:10" ht="18" customHeight="1" x14ac:dyDescent="0.15">
      <c r="A32" s="259"/>
      <c r="B32" s="260"/>
      <c r="C32" s="260"/>
      <c r="D32" s="261"/>
      <c r="E32" s="33"/>
      <c r="F32" s="33"/>
      <c r="G32" s="258"/>
      <c r="H32" s="258"/>
      <c r="I32" s="203" t="str">
        <f t="shared" si="0"/>
        <v/>
      </c>
      <c r="J32" s="203"/>
    </row>
    <row r="33" spans="1:10" ht="18" customHeight="1" thickBot="1" x14ac:dyDescent="0.2">
      <c r="A33" s="262"/>
      <c r="B33" s="263"/>
      <c r="C33" s="263"/>
      <c r="D33" s="264"/>
      <c r="E33" s="34"/>
      <c r="F33" s="35"/>
      <c r="G33" s="265"/>
      <c r="H33" s="266"/>
      <c r="I33" s="203" t="str">
        <f t="shared" si="0"/>
        <v/>
      </c>
      <c r="J33" s="203"/>
    </row>
    <row r="34" spans="1:10" ht="18.75" customHeight="1" x14ac:dyDescent="0.15">
      <c r="F34" s="101"/>
      <c r="G34" s="234" t="s">
        <v>1</v>
      </c>
      <c r="H34" s="235"/>
      <c r="I34" s="236">
        <f>SUM(I19:J33)</f>
        <v>0</v>
      </c>
      <c r="J34" s="236"/>
    </row>
    <row r="35" spans="1:10" ht="18.75" customHeight="1" thickBot="1" x14ac:dyDescent="0.2">
      <c r="F35" s="102"/>
      <c r="G35" s="226" t="s">
        <v>66</v>
      </c>
      <c r="H35" s="227"/>
      <c r="I35" s="228">
        <f>I34*0.1</f>
        <v>0</v>
      </c>
      <c r="J35" s="228"/>
    </row>
    <row r="36" spans="1:10" ht="18.75" customHeight="1" thickBot="1" x14ac:dyDescent="0.2">
      <c r="A36" s="103" t="s">
        <v>70</v>
      </c>
      <c r="G36" s="76"/>
      <c r="H36" s="76"/>
      <c r="I36" s="100"/>
      <c r="J36" s="100"/>
    </row>
    <row r="37" spans="1:10" s="76" customFormat="1" ht="22.5" customHeight="1" thickBot="1" x14ac:dyDescent="0.2">
      <c r="A37" s="237" t="s">
        <v>9</v>
      </c>
      <c r="B37" s="238"/>
      <c r="C37" s="238"/>
      <c r="D37" s="239"/>
      <c r="E37" s="86" t="s">
        <v>4</v>
      </c>
      <c r="F37" s="86" t="s">
        <v>11</v>
      </c>
      <c r="G37" s="240" t="s">
        <v>3</v>
      </c>
      <c r="H37" s="240"/>
      <c r="I37" s="240" t="s">
        <v>2</v>
      </c>
      <c r="J37" s="240"/>
    </row>
    <row r="38" spans="1:10" ht="18" customHeight="1" x14ac:dyDescent="0.15">
      <c r="A38" s="255"/>
      <c r="B38" s="256"/>
      <c r="C38" s="256"/>
      <c r="D38" s="257"/>
      <c r="E38" s="32"/>
      <c r="F38" s="32"/>
      <c r="G38" s="258"/>
      <c r="H38" s="258"/>
      <c r="I38" s="203" t="str">
        <f t="shared" ref="I38:I45" si="5">IF(E38,E38*G38,"")</f>
        <v/>
      </c>
      <c r="J38" s="203"/>
    </row>
    <row r="39" spans="1:10" ht="18" customHeight="1" x14ac:dyDescent="0.15">
      <c r="A39" s="259"/>
      <c r="B39" s="260"/>
      <c r="C39" s="260"/>
      <c r="D39" s="261"/>
      <c r="E39" s="33"/>
      <c r="F39" s="33"/>
      <c r="G39" s="258"/>
      <c r="H39" s="258"/>
      <c r="I39" s="203" t="str">
        <f t="shared" si="5"/>
        <v/>
      </c>
      <c r="J39" s="203"/>
    </row>
    <row r="40" spans="1:10" ht="18" customHeight="1" x14ac:dyDescent="0.15">
      <c r="A40" s="259"/>
      <c r="B40" s="260"/>
      <c r="C40" s="260"/>
      <c r="D40" s="261"/>
      <c r="E40" s="33"/>
      <c r="F40" s="33"/>
      <c r="G40" s="258"/>
      <c r="H40" s="258"/>
      <c r="I40" s="203" t="str">
        <f t="shared" si="5"/>
        <v/>
      </c>
      <c r="J40" s="203"/>
    </row>
    <row r="41" spans="1:10" ht="18" customHeight="1" x14ac:dyDescent="0.15">
      <c r="A41" s="259"/>
      <c r="B41" s="260"/>
      <c r="C41" s="260"/>
      <c r="D41" s="261"/>
      <c r="E41" s="33"/>
      <c r="F41" s="33"/>
      <c r="G41" s="258"/>
      <c r="H41" s="258"/>
      <c r="I41" s="203" t="str">
        <f t="shared" si="5"/>
        <v/>
      </c>
      <c r="J41" s="203"/>
    </row>
    <row r="42" spans="1:10" ht="18" customHeight="1" x14ac:dyDescent="0.15">
      <c r="A42" s="259"/>
      <c r="B42" s="260"/>
      <c r="C42" s="260"/>
      <c r="D42" s="261"/>
      <c r="E42" s="33"/>
      <c r="F42" s="33"/>
      <c r="G42" s="258"/>
      <c r="H42" s="258"/>
      <c r="I42" s="203" t="str">
        <f t="shared" si="5"/>
        <v/>
      </c>
      <c r="J42" s="203"/>
    </row>
    <row r="43" spans="1:10" ht="18" customHeight="1" x14ac:dyDescent="0.15">
      <c r="A43" s="259"/>
      <c r="B43" s="260"/>
      <c r="C43" s="260"/>
      <c r="D43" s="261"/>
      <c r="E43" s="33"/>
      <c r="F43" s="33"/>
      <c r="G43" s="258"/>
      <c r="H43" s="258"/>
      <c r="I43" s="203" t="str">
        <f t="shared" si="5"/>
        <v/>
      </c>
      <c r="J43" s="203"/>
    </row>
    <row r="44" spans="1:10" ht="18" customHeight="1" x14ac:dyDescent="0.15">
      <c r="A44" s="259"/>
      <c r="B44" s="260"/>
      <c r="C44" s="260"/>
      <c r="D44" s="261"/>
      <c r="E44" s="33"/>
      <c r="F44" s="33"/>
      <c r="G44" s="258"/>
      <c r="H44" s="258"/>
      <c r="I44" s="203" t="str">
        <f t="shared" si="5"/>
        <v/>
      </c>
      <c r="J44" s="203"/>
    </row>
    <row r="45" spans="1:10" ht="18" customHeight="1" thickBot="1" x14ac:dyDescent="0.2">
      <c r="A45" s="262"/>
      <c r="B45" s="263"/>
      <c r="C45" s="263"/>
      <c r="D45" s="264"/>
      <c r="E45" s="34"/>
      <c r="F45" s="35"/>
      <c r="G45" s="258"/>
      <c r="H45" s="258"/>
      <c r="I45" s="203" t="str">
        <f t="shared" si="5"/>
        <v/>
      </c>
      <c r="J45" s="203"/>
    </row>
    <row r="46" spans="1:10" ht="18.75" customHeight="1" x14ac:dyDescent="0.15">
      <c r="F46" s="104"/>
      <c r="G46" s="234" t="s">
        <v>1</v>
      </c>
      <c r="H46" s="235"/>
      <c r="I46" s="272">
        <f>SUM(I38:J45)</f>
        <v>0</v>
      </c>
      <c r="J46" s="236"/>
    </row>
    <row r="47" spans="1:10" ht="18.75" customHeight="1" thickBot="1" x14ac:dyDescent="0.2">
      <c r="F47" s="76"/>
      <c r="G47" s="268" t="s">
        <v>69</v>
      </c>
      <c r="H47" s="269"/>
      <c r="I47" s="270">
        <f>INT(I46*10/110)</f>
        <v>0</v>
      </c>
      <c r="J47" s="271"/>
    </row>
    <row r="48" spans="1:10" ht="18.75" customHeight="1" x14ac:dyDescent="0.15">
      <c r="A48" t="s">
        <v>0</v>
      </c>
      <c r="B48" s="91"/>
      <c r="C48" s="91"/>
      <c r="D48" s="91"/>
      <c r="E48" s="91"/>
    </row>
    <row r="49" spans="1:10" ht="22.5" customHeight="1" x14ac:dyDescent="0.1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ht="22.5" customHeight="1" x14ac:dyDescent="0.1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22.5" customHeight="1" x14ac:dyDescent="0.1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</sheetData>
  <sheetProtection algorithmName="SHA-512" hashValue="kI4PlII2JD7R1N13lAbUtqN5j1NW9W44wuMnc+D+sdNeGMG2BbxsHVxCBxvkSlJWQbeWGwgN6rHtpVeUajgC3w==" saltValue="WaJ50/nOjB0JotghGO9IBA==" spinCount="100000" sheet="1" objects="1" scenarios="1" selectLockedCells="1"/>
  <mergeCells count="94">
    <mergeCell ref="G23:H23"/>
    <mergeCell ref="I23:J23"/>
    <mergeCell ref="A50:J50"/>
    <mergeCell ref="A51:J51"/>
    <mergeCell ref="I26:J26"/>
    <mergeCell ref="A25:D25"/>
    <mergeCell ref="G25:H25"/>
    <mergeCell ref="I25:J25"/>
    <mergeCell ref="A26:D26"/>
    <mergeCell ref="G26:H26"/>
    <mergeCell ref="A43:D43"/>
    <mergeCell ref="G43:H43"/>
    <mergeCell ref="I43:J43"/>
    <mergeCell ref="A39:D39"/>
    <mergeCell ref="G39:H39"/>
    <mergeCell ref="I39:J39"/>
    <mergeCell ref="A19:D19"/>
    <mergeCell ref="G19:H19"/>
    <mergeCell ref="I19:J19"/>
    <mergeCell ref="A24:D24"/>
    <mergeCell ref="I21:J21"/>
    <mergeCell ref="A22:D22"/>
    <mergeCell ref="G22:H22"/>
    <mergeCell ref="I22:J22"/>
    <mergeCell ref="G24:H24"/>
    <mergeCell ref="I24:J24"/>
    <mergeCell ref="A20:D20"/>
    <mergeCell ref="G20:H20"/>
    <mergeCell ref="I20:J20"/>
    <mergeCell ref="A21:D21"/>
    <mergeCell ref="G21:H21"/>
    <mergeCell ref="A23:D23"/>
    <mergeCell ref="A1:J1"/>
    <mergeCell ref="E2:G2"/>
    <mergeCell ref="A18:D18"/>
    <mergeCell ref="G18:H18"/>
    <mergeCell ref="I18:J18"/>
    <mergeCell ref="H5:J5"/>
    <mergeCell ref="A5:C5"/>
    <mergeCell ref="A9:C10"/>
    <mergeCell ref="D9:H10"/>
    <mergeCell ref="E13:J15"/>
    <mergeCell ref="A13:D15"/>
    <mergeCell ref="I31:J31"/>
    <mergeCell ref="A27:D27"/>
    <mergeCell ref="G27:H27"/>
    <mergeCell ref="I27:J27"/>
    <mergeCell ref="A28:D28"/>
    <mergeCell ref="G28:H28"/>
    <mergeCell ref="I28:J28"/>
    <mergeCell ref="A29:D29"/>
    <mergeCell ref="G29:H29"/>
    <mergeCell ref="I29:J29"/>
    <mergeCell ref="A30:D30"/>
    <mergeCell ref="G30:H30"/>
    <mergeCell ref="I30:J30"/>
    <mergeCell ref="A31:D31"/>
    <mergeCell ref="G31:H31"/>
    <mergeCell ref="A49:J49"/>
    <mergeCell ref="G47:H47"/>
    <mergeCell ref="I47:J47"/>
    <mergeCell ref="A44:D44"/>
    <mergeCell ref="G46:H46"/>
    <mergeCell ref="I46:J46"/>
    <mergeCell ref="G44:H44"/>
    <mergeCell ref="I44:J44"/>
    <mergeCell ref="A45:D45"/>
    <mergeCell ref="G45:H45"/>
    <mergeCell ref="I45:J45"/>
    <mergeCell ref="G34:H34"/>
    <mergeCell ref="I34:J34"/>
    <mergeCell ref="A32:D32"/>
    <mergeCell ref="G32:H32"/>
    <mergeCell ref="I32:J32"/>
    <mergeCell ref="A33:D33"/>
    <mergeCell ref="G33:H33"/>
    <mergeCell ref="I33:J33"/>
    <mergeCell ref="G42:H42"/>
    <mergeCell ref="I42:J42"/>
    <mergeCell ref="A40:D40"/>
    <mergeCell ref="G40:H40"/>
    <mergeCell ref="I40:J40"/>
    <mergeCell ref="A41:D41"/>
    <mergeCell ref="G41:H41"/>
    <mergeCell ref="I41:J41"/>
    <mergeCell ref="A42:D42"/>
    <mergeCell ref="G35:H35"/>
    <mergeCell ref="I35:J35"/>
    <mergeCell ref="A38:D38"/>
    <mergeCell ref="G38:H38"/>
    <mergeCell ref="I38:J38"/>
    <mergeCell ref="A37:D37"/>
    <mergeCell ref="G37:H37"/>
    <mergeCell ref="I37:J37"/>
  </mergeCells>
  <phoneticPr fontId="1"/>
  <conditionalFormatting sqref="I19:J33">
    <cfRule type="containsBlanks" dxfId="29" priority="6">
      <formula>LEN(TRIM(I19))=0</formula>
    </cfRule>
  </conditionalFormatting>
  <conditionalFormatting sqref="I38:J45">
    <cfRule type="containsBlanks" dxfId="28" priority="1">
      <formula>LEN(TRIM(I38))=0</formula>
    </cfRule>
  </conditionalFormatting>
  <dataValidations disablePrompts="1" count="1">
    <dataValidation errorStyle="warning" allowBlank="1" showInputMessage="1" showErrorMessage="1" sqref="F38:F45" xr:uid="{00000000-0002-0000-0700-000000000000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warning" allowBlank="1" showInputMessage="1" showErrorMessage="1" xr:uid="{00000000-0002-0000-0700-000001000000}">
          <x14:formula1>
            <xm:f>'数式使用(リスト)'!$B$3:$B$10</xm:f>
          </x14:formula1>
          <xm:sqref>F19:F33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theme="7"/>
    <pageSetUpPr fitToPage="1"/>
  </sheetPr>
  <dimension ref="A1:J56"/>
  <sheetViews>
    <sheetView view="pageBreakPreview" zoomScaleNormal="100" zoomScaleSheetLayoutView="100" workbookViewId="0">
      <selection activeCell="A38" sqref="A38:H39"/>
    </sheetView>
  </sheetViews>
  <sheetFormatPr defaultRowHeight="13.5" x14ac:dyDescent="0.15"/>
  <cols>
    <col min="8" max="8" width="9" customWidth="1"/>
    <col min="9" max="9" width="11" bestFit="1" customWidth="1"/>
    <col min="10" max="10" width="11.625" customWidth="1"/>
  </cols>
  <sheetData>
    <row r="1" spans="1:10" ht="27" customHeight="1" x14ac:dyDescent="0.15">
      <c r="A1" s="289" t="str">
        <f>請求書①!A1</f>
        <v>請　求　明　細　書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x14ac:dyDescent="0.15">
      <c r="E2" s="274"/>
      <c r="F2" s="274"/>
      <c r="G2" s="274"/>
      <c r="I2" s="91" t="s">
        <v>6</v>
      </c>
      <c r="J2" s="105">
        <f>IF(請求書①!J2="","",請求書①!J2)</f>
        <v>46173</v>
      </c>
    </row>
    <row r="3" spans="1:10" x14ac:dyDescent="0.15">
      <c r="I3" s="92" t="s">
        <v>5</v>
      </c>
      <c r="J3" s="92">
        <v>2</v>
      </c>
    </row>
    <row r="4" spans="1:10" ht="13.5" customHeight="1" x14ac:dyDescent="0.15">
      <c r="A4" s="93"/>
      <c r="B4" s="94"/>
      <c r="C4" s="94"/>
      <c r="D4" s="93"/>
    </row>
    <row r="5" spans="1:10" ht="22.5" customHeight="1" thickBot="1" x14ac:dyDescent="0.2">
      <c r="A5" s="276" t="str">
        <f>IF(請求書①!A5="","",請求書①!A5)</f>
        <v>株式会社　アシスト</v>
      </c>
      <c r="B5" s="276"/>
      <c r="C5" s="276"/>
      <c r="D5" s="95" t="s">
        <v>8</v>
      </c>
      <c r="G5" s="96" t="s">
        <v>19</v>
      </c>
      <c r="H5" s="275" t="str">
        <f>IF(請求書①!H5="","",請求書①!H5)</f>
        <v>株式会社●●内装</v>
      </c>
      <c r="I5" s="275"/>
      <c r="J5" s="275"/>
    </row>
    <row r="6" spans="1:10" ht="13.5" customHeight="1" x14ac:dyDescent="0.15">
      <c r="G6" s="97"/>
      <c r="H6" s="98"/>
    </row>
    <row r="7" spans="1:10" ht="13.5" customHeight="1" x14ac:dyDescent="0.15"/>
    <row r="8" spans="1:10" ht="13.5" customHeight="1" x14ac:dyDescent="0.15"/>
    <row r="9" spans="1:10" ht="13.5" customHeight="1" x14ac:dyDescent="0.15">
      <c r="A9" s="277" t="s">
        <v>10</v>
      </c>
      <c r="B9" s="277"/>
      <c r="C9" s="277"/>
      <c r="D9" s="279">
        <f>ROUND((I34+I35+I46),0)</f>
        <v>0</v>
      </c>
      <c r="E9" s="279"/>
      <c r="F9" s="279"/>
      <c r="G9" s="279"/>
      <c r="H9" s="279"/>
    </row>
    <row r="10" spans="1:10" ht="13.5" customHeight="1" thickBot="1" x14ac:dyDescent="0.2">
      <c r="A10" s="278"/>
      <c r="B10" s="278"/>
      <c r="C10" s="278"/>
      <c r="D10" s="280"/>
      <c r="E10" s="280"/>
      <c r="F10" s="280"/>
      <c r="G10" s="280"/>
      <c r="H10" s="280"/>
    </row>
    <row r="11" spans="1:10" ht="13.5" customHeight="1" thickTop="1" x14ac:dyDescent="0.15">
      <c r="A11" s="93"/>
    </row>
    <row r="12" spans="1:10" ht="13.5" customHeight="1" thickBot="1" x14ac:dyDescent="0.2"/>
    <row r="13" spans="1:10" ht="13.5" customHeight="1" x14ac:dyDescent="0.15">
      <c r="A13" s="211" t="s">
        <v>14</v>
      </c>
      <c r="B13" s="212"/>
      <c r="C13" s="212"/>
      <c r="D13" s="213"/>
      <c r="E13" s="281"/>
      <c r="F13" s="281"/>
      <c r="G13" s="281"/>
      <c r="H13" s="281"/>
      <c r="I13" s="281"/>
      <c r="J13" s="282"/>
    </row>
    <row r="14" spans="1:10" ht="13.5" customHeight="1" x14ac:dyDescent="0.15">
      <c r="A14" s="214"/>
      <c r="B14" s="215"/>
      <c r="C14" s="215"/>
      <c r="D14" s="216"/>
      <c r="E14" s="283"/>
      <c r="F14" s="283"/>
      <c r="G14" s="283"/>
      <c r="H14" s="283"/>
      <c r="I14" s="283"/>
      <c r="J14" s="284"/>
    </row>
    <row r="15" spans="1:10" ht="14.25" customHeight="1" thickBot="1" x14ac:dyDescent="0.2">
      <c r="A15" s="217"/>
      <c r="B15" s="218"/>
      <c r="C15" s="218"/>
      <c r="D15" s="219"/>
      <c r="E15" s="285"/>
      <c r="F15" s="285"/>
      <c r="G15" s="285"/>
      <c r="H15" s="285"/>
      <c r="I15" s="285"/>
      <c r="J15" s="286"/>
    </row>
    <row r="17" spans="1:10" ht="18.75" customHeight="1" thickBot="1" x14ac:dyDescent="0.2">
      <c r="A17" s="99" t="s">
        <v>84</v>
      </c>
      <c r="G17" s="76"/>
      <c r="H17" s="76"/>
      <c r="I17" s="100"/>
      <c r="J17" s="100"/>
    </row>
    <row r="18" spans="1:10" s="76" customFormat="1" ht="22.5" customHeight="1" thickBot="1" x14ac:dyDescent="0.2">
      <c r="A18" s="204" t="s">
        <v>9</v>
      </c>
      <c r="B18" s="205"/>
      <c r="C18" s="205"/>
      <c r="D18" s="206"/>
      <c r="E18" s="72" t="s">
        <v>4</v>
      </c>
      <c r="F18" s="72" t="s">
        <v>11</v>
      </c>
      <c r="G18" s="207" t="s">
        <v>3</v>
      </c>
      <c r="H18" s="207"/>
      <c r="I18" s="207" t="s">
        <v>2</v>
      </c>
      <c r="J18" s="207"/>
    </row>
    <row r="19" spans="1:10" ht="18" customHeight="1" x14ac:dyDescent="0.15">
      <c r="A19" s="287"/>
      <c r="B19" s="256"/>
      <c r="C19" s="256"/>
      <c r="D19" s="257"/>
      <c r="E19" s="32"/>
      <c r="F19" s="32"/>
      <c r="G19" s="288"/>
      <c r="H19" s="288"/>
      <c r="I19" s="203" t="str">
        <f t="shared" ref="I19:I33" si="0">IF(E19,E19*G19,"")</f>
        <v/>
      </c>
      <c r="J19" s="203"/>
    </row>
    <row r="20" spans="1:10" s="76" customFormat="1" ht="18" customHeight="1" x14ac:dyDescent="0.15">
      <c r="A20" s="259"/>
      <c r="B20" s="260"/>
      <c r="C20" s="260"/>
      <c r="D20" s="261"/>
      <c r="E20" s="33"/>
      <c r="F20" s="33"/>
      <c r="G20" s="258"/>
      <c r="H20" s="258"/>
      <c r="I20" s="203" t="str">
        <f t="shared" si="0"/>
        <v/>
      </c>
      <c r="J20" s="203"/>
    </row>
    <row r="21" spans="1:10" ht="18" customHeight="1" x14ac:dyDescent="0.15">
      <c r="A21" s="259"/>
      <c r="B21" s="260"/>
      <c r="C21" s="260"/>
      <c r="D21" s="261"/>
      <c r="E21" s="33"/>
      <c r="F21" s="33"/>
      <c r="G21" s="258"/>
      <c r="H21" s="258"/>
      <c r="I21" s="203" t="str">
        <f t="shared" si="0"/>
        <v/>
      </c>
      <c r="J21" s="203"/>
    </row>
    <row r="22" spans="1:10" ht="18" customHeight="1" x14ac:dyDescent="0.15">
      <c r="A22" s="259"/>
      <c r="B22" s="260"/>
      <c r="C22" s="260"/>
      <c r="D22" s="261"/>
      <c r="E22" s="33"/>
      <c r="F22" s="33"/>
      <c r="G22" s="258"/>
      <c r="H22" s="258"/>
      <c r="I22" s="203" t="str">
        <f t="shared" si="0"/>
        <v/>
      </c>
      <c r="J22" s="203"/>
    </row>
    <row r="23" spans="1:10" ht="18" customHeight="1" x14ac:dyDescent="0.15">
      <c r="A23" s="259"/>
      <c r="B23" s="260"/>
      <c r="C23" s="260"/>
      <c r="D23" s="261"/>
      <c r="E23" s="33"/>
      <c r="F23" s="33"/>
      <c r="G23" s="258"/>
      <c r="H23" s="258"/>
      <c r="I23" s="203" t="str">
        <f t="shared" si="0"/>
        <v/>
      </c>
      <c r="J23" s="203"/>
    </row>
    <row r="24" spans="1:10" ht="18" customHeight="1" x14ac:dyDescent="0.15">
      <c r="A24" s="259"/>
      <c r="B24" s="260"/>
      <c r="C24" s="260"/>
      <c r="D24" s="261"/>
      <c r="E24" s="33"/>
      <c r="F24" s="33"/>
      <c r="G24" s="258"/>
      <c r="H24" s="258"/>
      <c r="I24" s="203" t="str">
        <f t="shared" si="0"/>
        <v/>
      </c>
      <c r="J24" s="203"/>
    </row>
    <row r="25" spans="1:10" ht="18" customHeight="1" x14ac:dyDescent="0.15">
      <c r="A25" s="259"/>
      <c r="B25" s="260"/>
      <c r="C25" s="260"/>
      <c r="D25" s="261"/>
      <c r="E25" s="33"/>
      <c r="F25" s="33"/>
      <c r="G25" s="258"/>
      <c r="H25" s="258"/>
      <c r="I25" s="203" t="str">
        <f t="shared" si="0"/>
        <v/>
      </c>
      <c r="J25" s="203"/>
    </row>
    <row r="26" spans="1:10" ht="18" customHeight="1" x14ac:dyDescent="0.15">
      <c r="A26" s="259"/>
      <c r="B26" s="260"/>
      <c r="C26" s="260"/>
      <c r="D26" s="261"/>
      <c r="E26" s="33"/>
      <c r="F26" s="33"/>
      <c r="G26" s="258"/>
      <c r="H26" s="258"/>
      <c r="I26" s="203" t="str">
        <f t="shared" si="0"/>
        <v/>
      </c>
      <c r="J26" s="203"/>
    </row>
    <row r="27" spans="1:10" s="76" customFormat="1" ht="18" customHeight="1" x14ac:dyDescent="0.15">
      <c r="A27" s="259"/>
      <c r="B27" s="260"/>
      <c r="C27" s="260"/>
      <c r="D27" s="261"/>
      <c r="E27" s="33"/>
      <c r="F27" s="33"/>
      <c r="G27" s="258"/>
      <c r="H27" s="258"/>
      <c r="I27" s="203" t="str">
        <f t="shared" si="0"/>
        <v/>
      </c>
      <c r="J27" s="203"/>
    </row>
    <row r="28" spans="1:10" ht="18" customHeight="1" x14ac:dyDescent="0.15">
      <c r="A28" s="259"/>
      <c r="B28" s="260"/>
      <c r="C28" s="260"/>
      <c r="D28" s="261"/>
      <c r="E28" s="33"/>
      <c r="F28" s="33"/>
      <c r="G28" s="258"/>
      <c r="H28" s="258"/>
      <c r="I28" s="203" t="str">
        <f t="shared" si="0"/>
        <v/>
      </c>
      <c r="J28" s="203"/>
    </row>
    <row r="29" spans="1:10" ht="18" customHeight="1" x14ac:dyDescent="0.15">
      <c r="A29" s="259"/>
      <c r="B29" s="260"/>
      <c r="C29" s="260"/>
      <c r="D29" s="261"/>
      <c r="E29" s="33"/>
      <c r="F29" s="33"/>
      <c r="G29" s="258"/>
      <c r="H29" s="258"/>
      <c r="I29" s="203" t="str">
        <f t="shared" si="0"/>
        <v/>
      </c>
      <c r="J29" s="203"/>
    </row>
    <row r="30" spans="1:10" ht="18" customHeight="1" x14ac:dyDescent="0.15">
      <c r="A30" s="259"/>
      <c r="B30" s="260"/>
      <c r="C30" s="260"/>
      <c r="D30" s="261"/>
      <c r="E30" s="33"/>
      <c r="F30" s="33"/>
      <c r="G30" s="258"/>
      <c r="H30" s="258"/>
      <c r="I30" s="203" t="str">
        <f t="shared" si="0"/>
        <v/>
      </c>
      <c r="J30" s="203"/>
    </row>
    <row r="31" spans="1:10" ht="18" customHeight="1" x14ac:dyDescent="0.15">
      <c r="A31" s="259"/>
      <c r="B31" s="260"/>
      <c r="C31" s="260"/>
      <c r="D31" s="261"/>
      <c r="E31" s="33"/>
      <c r="F31" s="33"/>
      <c r="G31" s="258"/>
      <c r="H31" s="258"/>
      <c r="I31" s="203" t="str">
        <f t="shared" si="0"/>
        <v/>
      </c>
      <c r="J31" s="203"/>
    </row>
    <row r="32" spans="1:10" ht="18" customHeight="1" x14ac:dyDescent="0.15">
      <c r="A32" s="259"/>
      <c r="B32" s="260"/>
      <c r="C32" s="260"/>
      <c r="D32" s="261"/>
      <c r="E32" s="33"/>
      <c r="F32" s="33"/>
      <c r="G32" s="258"/>
      <c r="H32" s="258"/>
      <c r="I32" s="203" t="str">
        <f t="shared" si="0"/>
        <v/>
      </c>
      <c r="J32" s="203"/>
    </row>
    <row r="33" spans="1:10" ht="18" customHeight="1" thickBot="1" x14ac:dyDescent="0.2">
      <c r="A33" s="262"/>
      <c r="B33" s="263"/>
      <c r="C33" s="263"/>
      <c r="D33" s="264"/>
      <c r="E33" s="34"/>
      <c r="F33" s="35"/>
      <c r="G33" s="265"/>
      <c r="H33" s="266"/>
      <c r="I33" s="203" t="str">
        <f t="shared" si="0"/>
        <v/>
      </c>
      <c r="J33" s="203"/>
    </row>
    <row r="34" spans="1:10" ht="18.75" customHeight="1" x14ac:dyDescent="0.15">
      <c r="F34" s="101"/>
      <c r="G34" s="234" t="s">
        <v>1</v>
      </c>
      <c r="H34" s="235"/>
      <c r="I34" s="236">
        <f>SUM(I19:J33)</f>
        <v>0</v>
      </c>
      <c r="J34" s="236"/>
    </row>
    <row r="35" spans="1:10" ht="18.75" customHeight="1" thickBot="1" x14ac:dyDescent="0.2">
      <c r="F35" s="102"/>
      <c r="G35" s="226" t="s">
        <v>66</v>
      </c>
      <c r="H35" s="227"/>
      <c r="I35" s="228">
        <f>I34*0.1</f>
        <v>0</v>
      </c>
      <c r="J35" s="228"/>
    </row>
    <row r="36" spans="1:10" ht="18.75" customHeight="1" thickBot="1" x14ac:dyDescent="0.2">
      <c r="A36" s="99" t="s">
        <v>70</v>
      </c>
      <c r="G36" s="76"/>
      <c r="H36" s="76"/>
      <c r="I36" s="100"/>
      <c r="J36" s="100"/>
    </row>
    <row r="37" spans="1:10" s="76" customFormat="1" ht="22.5" customHeight="1" thickBot="1" x14ac:dyDescent="0.2">
      <c r="A37" s="237" t="s">
        <v>9</v>
      </c>
      <c r="B37" s="238"/>
      <c r="C37" s="238"/>
      <c r="D37" s="239"/>
      <c r="E37" s="86" t="s">
        <v>4</v>
      </c>
      <c r="F37" s="86" t="s">
        <v>11</v>
      </c>
      <c r="G37" s="240" t="s">
        <v>3</v>
      </c>
      <c r="H37" s="240"/>
      <c r="I37" s="240" t="s">
        <v>2</v>
      </c>
      <c r="J37" s="240"/>
    </row>
    <row r="38" spans="1:10" ht="18" customHeight="1" x14ac:dyDescent="0.15">
      <c r="A38" s="255"/>
      <c r="B38" s="256"/>
      <c r="C38" s="256"/>
      <c r="D38" s="257"/>
      <c r="E38" s="32"/>
      <c r="F38" s="32"/>
      <c r="G38" s="258"/>
      <c r="H38" s="258"/>
      <c r="I38" s="203" t="str">
        <f t="shared" ref="I38:I45" si="1">IF(E38,E38*G38,"")</f>
        <v/>
      </c>
      <c r="J38" s="203"/>
    </row>
    <row r="39" spans="1:10" ht="18" customHeight="1" x14ac:dyDescent="0.15">
      <c r="A39" s="259"/>
      <c r="B39" s="260"/>
      <c r="C39" s="260"/>
      <c r="D39" s="261"/>
      <c r="E39" s="33"/>
      <c r="F39" s="33"/>
      <c r="G39" s="258"/>
      <c r="H39" s="258"/>
      <c r="I39" s="203" t="str">
        <f t="shared" si="1"/>
        <v/>
      </c>
      <c r="J39" s="203"/>
    </row>
    <row r="40" spans="1:10" ht="18" customHeight="1" x14ac:dyDescent="0.15">
      <c r="A40" s="259"/>
      <c r="B40" s="260"/>
      <c r="C40" s="260"/>
      <c r="D40" s="261"/>
      <c r="E40" s="33"/>
      <c r="F40" s="33"/>
      <c r="G40" s="258"/>
      <c r="H40" s="258"/>
      <c r="I40" s="203" t="str">
        <f t="shared" si="1"/>
        <v/>
      </c>
      <c r="J40" s="203"/>
    </row>
    <row r="41" spans="1:10" ht="18" customHeight="1" x14ac:dyDescent="0.15">
      <c r="A41" s="259"/>
      <c r="B41" s="260"/>
      <c r="C41" s="260"/>
      <c r="D41" s="261"/>
      <c r="E41" s="33"/>
      <c r="F41" s="33"/>
      <c r="G41" s="258"/>
      <c r="H41" s="258"/>
      <c r="I41" s="203" t="str">
        <f t="shared" si="1"/>
        <v/>
      </c>
      <c r="J41" s="203"/>
    </row>
    <row r="42" spans="1:10" ht="18" customHeight="1" x14ac:dyDescent="0.15">
      <c r="A42" s="259"/>
      <c r="B42" s="260"/>
      <c r="C42" s="260"/>
      <c r="D42" s="261"/>
      <c r="E42" s="33"/>
      <c r="F42" s="33"/>
      <c r="G42" s="258"/>
      <c r="H42" s="258"/>
      <c r="I42" s="203" t="str">
        <f t="shared" si="1"/>
        <v/>
      </c>
      <c r="J42" s="203"/>
    </row>
    <row r="43" spans="1:10" ht="18" customHeight="1" x14ac:dyDescent="0.15">
      <c r="A43" s="259"/>
      <c r="B43" s="260"/>
      <c r="C43" s="260"/>
      <c r="D43" s="261"/>
      <c r="E43" s="33"/>
      <c r="F43" s="33"/>
      <c r="G43" s="258"/>
      <c r="H43" s="258"/>
      <c r="I43" s="203" t="str">
        <f t="shared" si="1"/>
        <v/>
      </c>
      <c r="J43" s="203"/>
    </row>
    <row r="44" spans="1:10" ht="18" customHeight="1" x14ac:dyDescent="0.15">
      <c r="A44" s="259"/>
      <c r="B44" s="260"/>
      <c r="C44" s="260"/>
      <c r="D44" s="261"/>
      <c r="E44" s="33"/>
      <c r="F44" s="33"/>
      <c r="G44" s="258"/>
      <c r="H44" s="258"/>
      <c r="I44" s="203" t="str">
        <f t="shared" si="1"/>
        <v/>
      </c>
      <c r="J44" s="203"/>
    </row>
    <row r="45" spans="1:10" ht="18" customHeight="1" thickBot="1" x14ac:dyDescent="0.2">
      <c r="A45" s="262"/>
      <c r="B45" s="263"/>
      <c r="C45" s="263"/>
      <c r="D45" s="264"/>
      <c r="E45" s="34"/>
      <c r="F45" s="35"/>
      <c r="G45" s="258"/>
      <c r="H45" s="258"/>
      <c r="I45" s="203" t="str">
        <f t="shared" si="1"/>
        <v/>
      </c>
      <c r="J45" s="203"/>
    </row>
    <row r="46" spans="1:10" ht="18.75" customHeight="1" x14ac:dyDescent="0.15">
      <c r="F46" s="104"/>
      <c r="G46" s="234" t="s">
        <v>1</v>
      </c>
      <c r="H46" s="235"/>
      <c r="I46" s="272">
        <f>SUM(I38:J45)</f>
        <v>0</v>
      </c>
      <c r="J46" s="236"/>
    </row>
    <row r="47" spans="1:10" ht="18.75" customHeight="1" thickBot="1" x14ac:dyDescent="0.2">
      <c r="F47" s="76"/>
      <c r="G47" s="268" t="s">
        <v>69</v>
      </c>
      <c r="H47" s="269"/>
      <c r="I47" s="270">
        <f>INT(I46*10/110)</f>
        <v>0</v>
      </c>
      <c r="J47" s="271"/>
    </row>
    <row r="48" spans="1:10" ht="22.5" customHeight="1" x14ac:dyDescent="0.15">
      <c r="A48" t="s">
        <v>0</v>
      </c>
      <c r="B48" s="91"/>
      <c r="C48" s="91"/>
      <c r="D48" s="91"/>
      <c r="E48" s="91"/>
    </row>
    <row r="49" spans="1:10" ht="22.5" customHeight="1" x14ac:dyDescent="0.1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ht="22.5" customHeight="1" x14ac:dyDescent="0.1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22.5" customHeight="1" x14ac:dyDescent="0.1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3" spans="1:10" ht="22.5" customHeight="1" x14ac:dyDescent="0.15"/>
    <row r="54" spans="1:10" ht="22.5" customHeight="1" x14ac:dyDescent="0.15">
      <c r="B54" s="106"/>
      <c r="C54" s="106"/>
      <c r="D54" s="106"/>
      <c r="H54" s="106"/>
      <c r="I54" s="106"/>
      <c r="J54" s="106"/>
    </row>
    <row r="55" spans="1:10" ht="22.5" customHeight="1" x14ac:dyDescent="0.15">
      <c r="B55" s="106"/>
      <c r="C55" s="106"/>
      <c r="D55" s="106"/>
      <c r="H55" s="106"/>
      <c r="I55" s="106"/>
      <c r="J55" s="106"/>
    </row>
    <row r="56" spans="1:10" ht="22.5" customHeight="1" x14ac:dyDescent="0.15">
      <c r="B56" s="107"/>
      <c r="H56" s="106"/>
      <c r="I56" s="106"/>
      <c r="J56" s="106"/>
    </row>
  </sheetData>
  <sheetProtection algorithmName="SHA-512" hashValue="Yos3tB//doXCmUF6dY6Vv79sLvfFmUNJDBRkgcnN2A4HTxUzb2oL5BufckfRxOUoqVaB0CptE/9oZseuDTCC/A==" saltValue="UCswmzAUjhT6idN3iUWdZA==" spinCount="100000" sheet="1" objects="1" scenarios="1" selectLockedCells="1"/>
  <mergeCells count="94">
    <mergeCell ref="G20:H20"/>
    <mergeCell ref="I20:J20"/>
    <mergeCell ref="A5:C5"/>
    <mergeCell ref="H5:J5"/>
    <mergeCell ref="A21:D21"/>
    <mergeCell ref="G21:H21"/>
    <mergeCell ref="I21:J21"/>
    <mergeCell ref="A19:D19"/>
    <mergeCell ref="G19:H19"/>
    <mergeCell ref="I19:J19"/>
    <mergeCell ref="A20:D20"/>
    <mergeCell ref="A1:J1"/>
    <mergeCell ref="E2:G2"/>
    <mergeCell ref="A18:D18"/>
    <mergeCell ref="G18:H18"/>
    <mergeCell ref="I18:J18"/>
    <mergeCell ref="A9:C10"/>
    <mergeCell ref="D9:H10"/>
    <mergeCell ref="A13:D15"/>
    <mergeCell ref="E13:J15"/>
    <mergeCell ref="A27:D27"/>
    <mergeCell ref="G27:H27"/>
    <mergeCell ref="I27:J27"/>
    <mergeCell ref="A24:D24"/>
    <mergeCell ref="G24:H24"/>
    <mergeCell ref="I24:J24"/>
    <mergeCell ref="A25:D25"/>
    <mergeCell ref="G25:H25"/>
    <mergeCell ref="I25:J25"/>
    <mergeCell ref="A26:D26"/>
    <mergeCell ref="G26:H26"/>
    <mergeCell ref="I26:J26"/>
    <mergeCell ref="A22:D22"/>
    <mergeCell ref="G22:H22"/>
    <mergeCell ref="I22:J22"/>
    <mergeCell ref="A23:D23"/>
    <mergeCell ref="G23:H23"/>
    <mergeCell ref="I23:J23"/>
    <mergeCell ref="A28:D28"/>
    <mergeCell ref="G28:H28"/>
    <mergeCell ref="I28:J28"/>
    <mergeCell ref="A29:D29"/>
    <mergeCell ref="G29:H29"/>
    <mergeCell ref="I29:J29"/>
    <mergeCell ref="A30:D30"/>
    <mergeCell ref="G30:H30"/>
    <mergeCell ref="I30:J30"/>
    <mergeCell ref="I38:J38"/>
    <mergeCell ref="A31:D31"/>
    <mergeCell ref="G31:H31"/>
    <mergeCell ref="I31:J31"/>
    <mergeCell ref="A32:D32"/>
    <mergeCell ref="G32:H32"/>
    <mergeCell ref="I32:J32"/>
    <mergeCell ref="A33:D33"/>
    <mergeCell ref="G33:H33"/>
    <mergeCell ref="I33:J33"/>
    <mergeCell ref="G34:H34"/>
    <mergeCell ref="I34:J34"/>
    <mergeCell ref="G35:H35"/>
    <mergeCell ref="A49:J49"/>
    <mergeCell ref="A50:J50"/>
    <mergeCell ref="A51:J51"/>
    <mergeCell ref="G47:H47"/>
    <mergeCell ref="I47:J47"/>
    <mergeCell ref="A44:D44"/>
    <mergeCell ref="G44:H44"/>
    <mergeCell ref="I44:J44"/>
    <mergeCell ref="A45:D45"/>
    <mergeCell ref="G45:H45"/>
    <mergeCell ref="I45:J45"/>
    <mergeCell ref="I35:J35"/>
    <mergeCell ref="A37:D37"/>
    <mergeCell ref="G37:H37"/>
    <mergeCell ref="I37:J37"/>
    <mergeCell ref="G46:H46"/>
    <mergeCell ref="I46:J46"/>
    <mergeCell ref="A38:D38"/>
    <mergeCell ref="G38:H38"/>
    <mergeCell ref="A39:D39"/>
    <mergeCell ref="G39:H39"/>
    <mergeCell ref="I39:J39"/>
    <mergeCell ref="A40:D40"/>
    <mergeCell ref="G40:H40"/>
    <mergeCell ref="I40:J40"/>
    <mergeCell ref="A43:D43"/>
    <mergeCell ref="G43:H43"/>
    <mergeCell ref="I43:J43"/>
    <mergeCell ref="A41:D41"/>
    <mergeCell ref="G41:H41"/>
    <mergeCell ref="I41:J41"/>
    <mergeCell ref="A42:D42"/>
    <mergeCell ref="G42:H42"/>
    <mergeCell ref="I42:J42"/>
  </mergeCells>
  <phoneticPr fontId="1"/>
  <conditionalFormatting sqref="I19:J33">
    <cfRule type="containsBlanks" dxfId="27" priority="2">
      <formula>LEN(TRIM(I19))=0</formula>
    </cfRule>
  </conditionalFormatting>
  <conditionalFormatting sqref="I38:J45">
    <cfRule type="containsBlanks" dxfId="26" priority="1">
      <formula>LEN(TRIM(I38))=0</formula>
    </cfRule>
  </conditionalFormatting>
  <dataValidations count="1">
    <dataValidation errorStyle="warning" allowBlank="1" showInputMessage="1" showErrorMessage="1" sqref="F38:F45" xr:uid="{9213742C-280D-456A-92FB-39D4E92EA93D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B5E33DA5-96F8-41B1-88F9-D97B2639EF57}">
          <x14:formula1>
            <xm:f>'数式使用(リスト)'!$B$3:$B$10</xm:f>
          </x14:formula1>
          <xm:sqref>F19:F33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7"/>
    <pageSetUpPr fitToPage="1"/>
  </sheetPr>
  <dimension ref="A1:J56"/>
  <sheetViews>
    <sheetView view="pageBreakPreview" zoomScaleNormal="100" zoomScaleSheetLayoutView="100" workbookViewId="0">
      <selection activeCell="A38" sqref="A38:H39"/>
    </sheetView>
  </sheetViews>
  <sheetFormatPr defaultRowHeight="13.5" x14ac:dyDescent="0.15"/>
  <cols>
    <col min="8" max="8" width="9" customWidth="1"/>
    <col min="9" max="9" width="11" bestFit="1" customWidth="1"/>
    <col min="10" max="10" width="11.625" customWidth="1"/>
  </cols>
  <sheetData>
    <row r="1" spans="1:10" ht="27" customHeight="1" x14ac:dyDescent="0.15">
      <c r="A1" s="289" t="str">
        <f>請求書①!A1</f>
        <v>請　求　明　細　書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x14ac:dyDescent="0.15">
      <c r="E2" s="274"/>
      <c r="F2" s="274"/>
      <c r="G2" s="274"/>
      <c r="I2" s="91" t="s">
        <v>6</v>
      </c>
      <c r="J2" s="105">
        <f>IF(請求書①!J2="","",請求書①!J2)</f>
        <v>46173</v>
      </c>
    </row>
    <row r="3" spans="1:10" x14ac:dyDescent="0.15">
      <c r="I3" s="92" t="s">
        <v>5</v>
      </c>
      <c r="J3" s="92">
        <v>3</v>
      </c>
    </row>
    <row r="4" spans="1:10" ht="13.5" customHeight="1" x14ac:dyDescent="0.15">
      <c r="A4" s="93"/>
      <c r="B4" s="94"/>
      <c r="C4" s="94"/>
      <c r="D4" s="93"/>
    </row>
    <row r="5" spans="1:10" ht="22.5" customHeight="1" thickBot="1" x14ac:dyDescent="0.2">
      <c r="A5" s="276" t="str">
        <f>IF(請求書①!A5="","",請求書①!A5)</f>
        <v>株式会社　アシスト</v>
      </c>
      <c r="B5" s="276"/>
      <c r="C5" s="276"/>
      <c r="D5" s="95" t="s">
        <v>8</v>
      </c>
      <c r="G5" s="108" t="s">
        <v>19</v>
      </c>
      <c r="H5" s="275" t="str">
        <f>IF(請求書①!H5="","",請求書①!H5)</f>
        <v>株式会社●●内装</v>
      </c>
      <c r="I5" s="275"/>
      <c r="J5" s="275"/>
    </row>
    <row r="6" spans="1:10" ht="13.5" customHeight="1" x14ac:dyDescent="0.15">
      <c r="G6" s="97"/>
      <c r="H6" s="98"/>
    </row>
    <row r="7" spans="1:10" ht="13.5" customHeight="1" x14ac:dyDescent="0.15"/>
    <row r="8" spans="1:10" ht="13.5" customHeight="1" x14ac:dyDescent="0.15"/>
    <row r="9" spans="1:10" ht="13.5" customHeight="1" x14ac:dyDescent="0.15">
      <c r="A9" s="277" t="s">
        <v>10</v>
      </c>
      <c r="B9" s="277"/>
      <c r="C9" s="277"/>
      <c r="D9" s="279">
        <f>ROUND((I34+I35+I46),0)</f>
        <v>0</v>
      </c>
      <c r="E9" s="279"/>
      <c r="F9" s="279"/>
      <c r="G9" s="279"/>
      <c r="H9" s="279"/>
    </row>
    <row r="10" spans="1:10" ht="13.5" customHeight="1" thickBot="1" x14ac:dyDescent="0.2">
      <c r="A10" s="278"/>
      <c r="B10" s="278"/>
      <c r="C10" s="278"/>
      <c r="D10" s="280"/>
      <c r="E10" s="280"/>
      <c r="F10" s="280"/>
      <c r="G10" s="280"/>
      <c r="H10" s="280"/>
    </row>
    <row r="11" spans="1:10" ht="13.5" customHeight="1" thickTop="1" x14ac:dyDescent="0.15">
      <c r="A11" s="93"/>
    </row>
    <row r="12" spans="1:10" ht="13.5" customHeight="1" thickBot="1" x14ac:dyDescent="0.2"/>
    <row r="13" spans="1:10" ht="13.5" customHeight="1" x14ac:dyDescent="0.15">
      <c r="A13" s="211" t="s">
        <v>14</v>
      </c>
      <c r="B13" s="212"/>
      <c r="C13" s="212"/>
      <c r="D13" s="213"/>
      <c r="E13" s="281"/>
      <c r="F13" s="281"/>
      <c r="G13" s="281"/>
      <c r="H13" s="281"/>
      <c r="I13" s="281"/>
      <c r="J13" s="282"/>
    </row>
    <row r="14" spans="1:10" ht="13.5" customHeight="1" x14ac:dyDescent="0.15">
      <c r="A14" s="214"/>
      <c r="B14" s="215"/>
      <c r="C14" s="215"/>
      <c r="D14" s="216"/>
      <c r="E14" s="283"/>
      <c r="F14" s="283"/>
      <c r="G14" s="283"/>
      <c r="H14" s="283"/>
      <c r="I14" s="283"/>
      <c r="J14" s="284"/>
    </row>
    <row r="15" spans="1:10" ht="14.25" customHeight="1" thickBot="1" x14ac:dyDescent="0.2">
      <c r="A15" s="217"/>
      <c r="B15" s="218"/>
      <c r="C15" s="218"/>
      <c r="D15" s="219"/>
      <c r="E15" s="285"/>
      <c r="F15" s="285"/>
      <c r="G15" s="285"/>
      <c r="H15" s="285"/>
      <c r="I15" s="285"/>
      <c r="J15" s="286"/>
    </row>
    <row r="17" spans="1:10" ht="18.75" customHeight="1" thickBot="1" x14ac:dyDescent="0.2">
      <c r="A17" s="99" t="s">
        <v>84</v>
      </c>
      <c r="G17" s="76"/>
      <c r="H17" s="76"/>
      <c r="I17" s="100"/>
      <c r="J17" s="100"/>
    </row>
    <row r="18" spans="1:10" s="76" customFormat="1" ht="22.5" customHeight="1" thickBot="1" x14ac:dyDescent="0.2">
      <c r="A18" s="204" t="s">
        <v>9</v>
      </c>
      <c r="B18" s="205"/>
      <c r="C18" s="205"/>
      <c r="D18" s="206"/>
      <c r="E18" s="72" t="s">
        <v>4</v>
      </c>
      <c r="F18" s="72" t="s">
        <v>11</v>
      </c>
      <c r="G18" s="207" t="s">
        <v>3</v>
      </c>
      <c r="H18" s="207"/>
      <c r="I18" s="207" t="s">
        <v>2</v>
      </c>
      <c r="J18" s="207"/>
    </row>
    <row r="19" spans="1:10" ht="18" customHeight="1" x14ac:dyDescent="0.15">
      <c r="A19" s="287"/>
      <c r="B19" s="256"/>
      <c r="C19" s="256"/>
      <c r="D19" s="257"/>
      <c r="E19" s="32"/>
      <c r="F19" s="32"/>
      <c r="G19" s="288"/>
      <c r="H19" s="288"/>
      <c r="I19" s="203" t="str">
        <f t="shared" ref="I19:I33" si="0">IF(E19,E19*G19,"")</f>
        <v/>
      </c>
      <c r="J19" s="203"/>
    </row>
    <row r="20" spans="1:10" s="76" customFormat="1" ht="18" customHeight="1" x14ac:dyDescent="0.15">
      <c r="A20" s="259"/>
      <c r="B20" s="260"/>
      <c r="C20" s="260"/>
      <c r="D20" s="261"/>
      <c r="E20" s="33"/>
      <c r="F20" s="33"/>
      <c r="G20" s="258"/>
      <c r="H20" s="258"/>
      <c r="I20" s="203" t="str">
        <f t="shared" si="0"/>
        <v/>
      </c>
      <c r="J20" s="203"/>
    </row>
    <row r="21" spans="1:10" ht="18" customHeight="1" x14ac:dyDescent="0.15">
      <c r="A21" s="259"/>
      <c r="B21" s="260"/>
      <c r="C21" s="260"/>
      <c r="D21" s="261"/>
      <c r="E21" s="33"/>
      <c r="F21" s="33"/>
      <c r="G21" s="258"/>
      <c r="H21" s="258"/>
      <c r="I21" s="203" t="str">
        <f t="shared" si="0"/>
        <v/>
      </c>
      <c r="J21" s="203"/>
    </row>
    <row r="22" spans="1:10" ht="18" customHeight="1" x14ac:dyDescent="0.15">
      <c r="A22" s="259"/>
      <c r="B22" s="260"/>
      <c r="C22" s="260"/>
      <c r="D22" s="261"/>
      <c r="E22" s="33"/>
      <c r="F22" s="33"/>
      <c r="G22" s="258"/>
      <c r="H22" s="258"/>
      <c r="I22" s="203" t="str">
        <f t="shared" si="0"/>
        <v/>
      </c>
      <c r="J22" s="203"/>
    </row>
    <row r="23" spans="1:10" ht="18" customHeight="1" x14ac:dyDescent="0.15">
      <c r="A23" s="259"/>
      <c r="B23" s="260"/>
      <c r="C23" s="260"/>
      <c r="D23" s="261"/>
      <c r="E23" s="33"/>
      <c r="F23" s="33"/>
      <c r="G23" s="258"/>
      <c r="H23" s="258"/>
      <c r="I23" s="203" t="str">
        <f t="shared" si="0"/>
        <v/>
      </c>
      <c r="J23" s="203"/>
    </row>
    <row r="24" spans="1:10" ht="18" customHeight="1" x14ac:dyDescent="0.15">
      <c r="A24" s="259"/>
      <c r="B24" s="260"/>
      <c r="C24" s="260"/>
      <c r="D24" s="261"/>
      <c r="E24" s="33"/>
      <c r="F24" s="33"/>
      <c r="G24" s="258"/>
      <c r="H24" s="258"/>
      <c r="I24" s="203" t="str">
        <f t="shared" si="0"/>
        <v/>
      </c>
      <c r="J24" s="203"/>
    </row>
    <row r="25" spans="1:10" ht="18" customHeight="1" x14ac:dyDescent="0.15">
      <c r="A25" s="259"/>
      <c r="B25" s="260"/>
      <c r="C25" s="260"/>
      <c r="D25" s="261"/>
      <c r="E25" s="33"/>
      <c r="F25" s="33"/>
      <c r="G25" s="258"/>
      <c r="H25" s="258"/>
      <c r="I25" s="203" t="str">
        <f t="shared" si="0"/>
        <v/>
      </c>
      <c r="J25" s="203"/>
    </row>
    <row r="26" spans="1:10" ht="18" customHeight="1" x14ac:dyDescent="0.15">
      <c r="A26" s="259"/>
      <c r="B26" s="260"/>
      <c r="C26" s="260"/>
      <c r="D26" s="261"/>
      <c r="E26" s="33"/>
      <c r="F26" s="33"/>
      <c r="G26" s="258"/>
      <c r="H26" s="258"/>
      <c r="I26" s="203" t="str">
        <f t="shared" si="0"/>
        <v/>
      </c>
      <c r="J26" s="203"/>
    </row>
    <row r="27" spans="1:10" s="76" customFormat="1" ht="18" customHeight="1" x14ac:dyDescent="0.15">
      <c r="A27" s="259"/>
      <c r="B27" s="260"/>
      <c r="C27" s="260"/>
      <c r="D27" s="261"/>
      <c r="E27" s="33"/>
      <c r="F27" s="33"/>
      <c r="G27" s="258"/>
      <c r="H27" s="258"/>
      <c r="I27" s="203" t="str">
        <f t="shared" si="0"/>
        <v/>
      </c>
      <c r="J27" s="203"/>
    </row>
    <row r="28" spans="1:10" ht="18" customHeight="1" x14ac:dyDescent="0.15">
      <c r="A28" s="259"/>
      <c r="B28" s="260"/>
      <c r="C28" s="260"/>
      <c r="D28" s="261"/>
      <c r="E28" s="33"/>
      <c r="F28" s="33"/>
      <c r="G28" s="258"/>
      <c r="H28" s="258"/>
      <c r="I28" s="203" t="str">
        <f t="shared" si="0"/>
        <v/>
      </c>
      <c r="J28" s="203"/>
    </row>
    <row r="29" spans="1:10" ht="18" customHeight="1" x14ac:dyDescent="0.15">
      <c r="A29" s="259"/>
      <c r="B29" s="260"/>
      <c r="C29" s="260"/>
      <c r="D29" s="261"/>
      <c r="E29" s="33"/>
      <c r="F29" s="33"/>
      <c r="G29" s="258"/>
      <c r="H29" s="258"/>
      <c r="I29" s="203" t="str">
        <f t="shared" si="0"/>
        <v/>
      </c>
      <c r="J29" s="203"/>
    </row>
    <row r="30" spans="1:10" ht="18" customHeight="1" x14ac:dyDescent="0.15">
      <c r="A30" s="259"/>
      <c r="B30" s="260"/>
      <c r="C30" s="260"/>
      <c r="D30" s="261"/>
      <c r="E30" s="33"/>
      <c r="F30" s="33"/>
      <c r="G30" s="258"/>
      <c r="H30" s="258"/>
      <c r="I30" s="203" t="str">
        <f t="shared" si="0"/>
        <v/>
      </c>
      <c r="J30" s="203"/>
    </row>
    <row r="31" spans="1:10" ht="18" customHeight="1" x14ac:dyDescent="0.15">
      <c r="A31" s="259"/>
      <c r="B31" s="260"/>
      <c r="C31" s="260"/>
      <c r="D31" s="261"/>
      <c r="E31" s="33"/>
      <c r="F31" s="33"/>
      <c r="G31" s="258"/>
      <c r="H31" s="258"/>
      <c r="I31" s="203" t="str">
        <f t="shared" si="0"/>
        <v/>
      </c>
      <c r="J31" s="203"/>
    </row>
    <row r="32" spans="1:10" ht="18" customHeight="1" x14ac:dyDescent="0.15">
      <c r="A32" s="259"/>
      <c r="B32" s="260"/>
      <c r="C32" s="260"/>
      <c r="D32" s="261"/>
      <c r="E32" s="33"/>
      <c r="F32" s="33"/>
      <c r="G32" s="258"/>
      <c r="H32" s="258"/>
      <c r="I32" s="203" t="str">
        <f t="shared" si="0"/>
        <v/>
      </c>
      <c r="J32" s="203"/>
    </row>
    <row r="33" spans="1:10" ht="18" customHeight="1" thickBot="1" x14ac:dyDescent="0.2">
      <c r="A33" s="262"/>
      <c r="B33" s="263"/>
      <c r="C33" s="263"/>
      <c r="D33" s="264"/>
      <c r="E33" s="34"/>
      <c r="F33" s="35"/>
      <c r="G33" s="265"/>
      <c r="H33" s="266"/>
      <c r="I33" s="203" t="str">
        <f t="shared" si="0"/>
        <v/>
      </c>
      <c r="J33" s="203"/>
    </row>
    <row r="34" spans="1:10" ht="18.75" customHeight="1" x14ac:dyDescent="0.15">
      <c r="F34" s="101"/>
      <c r="G34" s="234" t="s">
        <v>1</v>
      </c>
      <c r="H34" s="235"/>
      <c r="I34" s="236">
        <f>SUM(I19:J33)</f>
        <v>0</v>
      </c>
      <c r="J34" s="236"/>
    </row>
    <row r="35" spans="1:10" ht="18.75" customHeight="1" thickBot="1" x14ac:dyDescent="0.2">
      <c r="F35" s="102"/>
      <c r="G35" s="226" t="s">
        <v>66</v>
      </c>
      <c r="H35" s="227"/>
      <c r="I35" s="228">
        <f>I34*0.1</f>
        <v>0</v>
      </c>
      <c r="J35" s="228"/>
    </row>
    <row r="36" spans="1:10" ht="18.75" customHeight="1" thickBot="1" x14ac:dyDescent="0.2">
      <c r="A36" s="99" t="s">
        <v>70</v>
      </c>
      <c r="G36" s="76"/>
      <c r="H36" s="76"/>
      <c r="I36" s="100"/>
      <c r="J36" s="100"/>
    </row>
    <row r="37" spans="1:10" s="76" customFormat="1" ht="22.5" customHeight="1" thickBot="1" x14ac:dyDescent="0.2">
      <c r="A37" s="237" t="s">
        <v>9</v>
      </c>
      <c r="B37" s="238"/>
      <c r="C37" s="238"/>
      <c r="D37" s="239"/>
      <c r="E37" s="86" t="s">
        <v>4</v>
      </c>
      <c r="F37" s="86" t="s">
        <v>11</v>
      </c>
      <c r="G37" s="240" t="s">
        <v>3</v>
      </c>
      <c r="H37" s="240"/>
      <c r="I37" s="240" t="s">
        <v>2</v>
      </c>
      <c r="J37" s="240"/>
    </row>
    <row r="38" spans="1:10" ht="18" customHeight="1" x14ac:dyDescent="0.15">
      <c r="A38" s="255"/>
      <c r="B38" s="256"/>
      <c r="C38" s="256"/>
      <c r="D38" s="257"/>
      <c r="E38" s="32"/>
      <c r="F38" s="32"/>
      <c r="G38" s="258"/>
      <c r="H38" s="258"/>
      <c r="I38" s="203" t="str">
        <f t="shared" ref="I38:I45" si="1">IF(E38,E38*G38,"")</f>
        <v/>
      </c>
      <c r="J38" s="203"/>
    </row>
    <row r="39" spans="1:10" ht="18" customHeight="1" x14ac:dyDescent="0.15">
      <c r="A39" s="259"/>
      <c r="B39" s="260"/>
      <c r="C39" s="260"/>
      <c r="D39" s="261"/>
      <c r="E39" s="33"/>
      <c r="F39" s="33"/>
      <c r="G39" s="258"/>
      <c r="H39" s="258"/>
      <c r="I39" s="203" t="str">
        <f t="shared" si="1"/>
        <v/>
      </c>
      <c r="J39" s="203"/>
    </row>
    <row r="40" spans="1:10" ht="18" customHeight="1" x14ac:dyDescent="0.15">
      <c r="A40" s="259"/>
      <c r="B40" s="260"/>
      <c r="C40" s="260"/>
      <c r="D40" s="261"/>
      <c r="E40" s="33"/>
      <c r="F40" s="33"/>
      <c r="G40" s="258"/>
      <c r="H40" s="258"/>
      <c r="I40" s="203" t="str">
        <f t="shared" si="1"/>
        <v/>
      </c>
      <c r="J40" s="203"/>
    </row>
    <row r="41" spans="1:10" ht="18" customHeight="1" x14ac:dyDescent="0.15">
      <c r="A41" s="259"/>
      <c r="B41" s="260"/>
      <c r="C41" s="260"/>
      <c r="D41" s="261"/>
      <c r="E41" s="33"/>
      <c r="F41" s="33"/>
      <c r="G41" s="258"/>
      <c r="H41" s="258"/>
      <c r="I41" s="203" t="str">
        <f t="shared" si="1"/>
        <v/>
      </c>
      <c r="J41" s="203"/>
    </row>
    <row r="42" spans="1:10" ht="18" customHeight="1" x14ac:dyDescent="0.15">
      <c r="A42" s="259"/>
      <c r="B42" s="260"/>
      <c r="C42" s="260"/>
      <c r="D42" s="261"/>
      <c r="E42" s="33"/>
      <c r="F42" s="33"/>
      <c r="G42" s="258"/>
      <c r="H42" s="258"/>
      <c r="I42" s="203" t="str">
        <f t="shared" si="1"/>
        <v/>
      </c>
      <c r="J42" s="203"/>
    </row>
    <row r="43" spans="1:10" ht="18" customHeight="1" x14ac:dyDescent="0.15">
      <c r="A43" s="259"/>
      <c r="B43" s="260"/>
      <c r="C43" s="260"/>
      <c r="D43" s="261"/>
      <c r="E43" s="33"/>
      <c r="F43" s="33"/>
      <c r="G43" s="258"/>
      <c r="H43" s="258"/>
      <c r="I43" s="203" t="str">
        <f t="shared" si="1"/>
        <v/>
      </c>
      <c r="J43" s="203"/>
    </row>
    <row r="44" spans="1:10" ht="18" customHeight="1" x14ac:dyDescent="0.15">
      <c r="A44" s="259"/>
      <c r="B44" s="260"/>
      <c r="C44" s="260"/>
      <c r="D44" s="261"/>
      <c r="E44" s="33"/>
      <c r="F44" s="33"/>
      <c r="G44" s="258"/>
      <c r="H44" s="258"/>
      <c r="I44" s="203" t="str">
        <f t="shared" si="1"/>
        <v/>
      </c>
      <c r="J44" s="203"/>
    </row>
    <row r="45" spans="1:10" ht="18" customHeight="1" thickBot="1" x14ac:dyDescent="0.2">
      <c r="A45" s="262"/>
      <c r="B45" s="263"/>
      <c r="C45" s="263"/>
      <c r="D45" s="264"/>
      <c r="E45" s="34"/>
      <c r="F45" s="35"/>
      <c r="G45" s="258"/>
      <c r="H45" s="258"/>
      <c r="I45" s="203" t="str">
        <f t="shared" si="1"/>
        <v/>
      </c>
      <c r="J45" s="203"/>
    </row>
    <row r="46" spans="1:10" ht="18.75" customHeight="1" x14ac:dyDescent="0.15">
      <c r="F46" s="104"/>
      <c r="G46" s="234" t="s">
        <v>1</v>
      </c>
      <c r="H46" s="235"/>
      <c r="I46" s="272">
        <f>SUM(I38:J45)</f>
        <v>0</v>
      </c>
      <c r="J46" s="236"/>
    </row>
    <row r="47" spans="1:10" ht="18.75" customHeight="1" thickBot="1" x14ac:dyDescent="0.2">
      <c r="F47" s="76"/>
      <c r="G47" s="268" t="s">
        <v>69</v>
      </c>
      <c r="H47" s="269"/>
      <c r="I47" s="270">
        <f>INT(I46*10/110)</f>
        <v>0</v>
      </c>
      <c r="J47" s="271"/>
    </row>
    <row r="48" spans="1:10" ht="22.5" customHeight="1" x14ac:dyDescent="0.15">
      <c r="A48" t="s">
        <v>0</v>
      </c>
      <c r="B48" s="91"/>
      <c r="C48" s="91"/>
      <c r="D48" s="91"/>
      <c r="E48" s="91"/>
    </row>
    <row r="49" spans="1:10" ht="22.5" customHeight="1" x14ac:dyDescent="0.1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ht="22.5" customHeight="1" x14ac:dyDescent="0.1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22.5" customHeight="1" x14ac:dyDescent="0.1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3" spans="1:10" ht="22.5" customHeight="1" x14ac:dyDescent="0.15"/>
    <row r="54" spans="1:10" ht="22.5" customHeight="1" x14ac:dyDescent="0.15">
      <c r="B54" s="106"/>
      <c r="C54" s="106"/>
      <c r="D54" s="106"/>
      <c r="H54" s="106"/>
      <c r="I54" s="106"/>
      <c r="J54" s="106"/>
    </row>
    <row r="55" spans="1:10" ht="22.5" customHeight="1" x14ac:dyDescent="0.15">
      <c r="B55" s="106"/>
      <c r="C55" s="106"/>
      <c r="D55" s="106"/>
      <c r="H55" s="106"/>
      <c r="I55" s="106"/>
      <c r="J55" s="106"/>
    </row>
    <row r="56" spans="1:10" ht="22.5" customHeight="1" x14ac:dyDescent="0.15">
      <c r="B56" s="107"/>
      <c r="H56" s="106"/>
      <c r="I56" s="106"/>
      <c r="J56" s="106"/>
    </row>
  </sheetData>
  <sheetProtection algorithmName="SHA-512" hashValue="HAqTcO7TPcADgcL3I47342o9Bfu/H8q3mSracpojdGSoBeAKNvfnQ8flipwZhJrQ7qpa+nQ8T1Fnqg4iYMqy0A==" saltValue="XVRFBCZN42llUu4QL97PEA==" spinCount="100000" sheet="1" objects="1" scenarios="1" selectLockedCells="1"/>
  <mergeCells count="94">
    <mergeCell ref="A23:D23"/>
    <mergeCell ref="G23:H23"/>
    <mergeCell ref="I23:J23"/>
    <mergeCell ref="A9:C10"/>
    <mergeCell ref="D9:H10"/>
    <mergeCell ref="A13:D15"/>
    <mergeCell ref="E13:J15"/>
    <mergeCell ref="A21:D21"/>
    <mergeCell ref="G21:H21"/>
    <mergeCell ref="I21:J21"/>
    <mergeCell ref="A22:D22"/>
    <mergeCell ref="G22:H22"/>
    <mergeCell ref="I22:J22"/>
    <mergeCell ref="A19:D19"/>
    <mergeCell ref="G19:H19"/>
    <mergeCell ref="I19:J19"/>
    <mergeCell ref="A20:D20"/>
    <mergeCell ref="G20:H20"/>
    <mergeCell ref="I20:J20"/>
    <mergeCell ref="A1:J1"/>
    <mergeCell ref="E2:G2"/>
    <mergeCell ref="A5:C5"/>
    <mergeCell ref="H5:J5"/>
    <mergeCell ref="A18:D18"/>
    <mergeCell ref="G18:H18"/>
    <mergeCell ref="I18:J18"/>
    <mergeCell ref="A27:D27"/>
    <mergeCell ref="G27:H27"/>
    <mergeCell ref="I27:J27"/>
    <mergeCell ref="A24:D24"/>
    <mergeCell ref="G24:H24"/>
    <mergeCell ref="I24:J24"/>
    <mergeCell ref="A25:D25"/>
    <mergeCell ref="G25:H25"/>
    <mergeCell ref="I25:J25"/>
    <mergeCell ref="A26:D26"/>
    <mergeCell ref="G26:H26"/>
    <mergeCell ref="I26:J26"/>
    <mergeCell ref="A28:D28"/>
    <mergeCell ref="G28:H28"/>
    <mergeCell ref="I28:J28"/>
    <mergeCell ref="A29:D29"/>
    <mergeCell ref="G29:H29"/>
    <mergeCell ref="I29:J29"/>
    <mergeCell ref="A30:D30"/>
    <mergeCell ref="G30:H30"/>
    <mergeCell ref="I30:J30"/>
    <mergeCell ref="A31:D31"/>
    <mergeCell ref="G31:H31"/>
    <mergeCell ref="I31:J31"/>
    <mergeCell ref="A32:D32"/>
    <mergeCell ref="G32:H32"/>
    <mergeCell ref="I32:J32"/>
    <mergeCell ref="A33:D33"/>
    <mergeCell ref="G33:H33"/>
    <mergeCell ref="I33:J33"/>
    <mergeCell ref="G34:H34"/>
    <mergeCell ref="I34:J34"/>
    <mergeCell ref="G35:H35"/>
    <mergeCell ref="I35:J35"/>
    <mergeCell ref="A37:D37"/>
    <mergeCell ref="G37:H37"/>
    <mergeCell ref="I37:J37"/>
    <mergeCell ref="A38:D38"/>
    <mergeCell ref="G38:H38"/>
    <mergeCell ref="I38:J38"/>
    <mergeCell ref="A43:D43"/>
    <mergeCell ref="G43:H43"/>
    <mergeCell ref="I43:J43"/>
    <mergeCell ref="A41:D41"/>
    <mergeCell ref="G41:H41"/>
    <mergeCell ref="I41:J41"/>
    <mergeCell ref="A42:D42"/>
    <mergeCell ref="G42:H42"/>
    <mergeCell ref="I42:J42"/>
    <mergeCell ref="A39:D39"/>
    <mergeCell ref="G39:H39"/>
    <mergeCell ref="I39:J39"/>
    <mergeCell ref="A40:D40"/>
    <mergeCell ref="G40:H40"/>
    <mergeCell ref="I40:J40"/>
    <mergeCell ref="A49:J49"/>
    <mergeCell ref="G46:H46"/>
    <mergeCell ref="I46:J46"/>
    <mergeCell ref="A50:J50"/>
    <mergeCell ref="A51:J51"/>
    <mergeCell ref="G47:H47"/>
    <mergeCell ref="I47:J47"/>
    <mergeCell ref="A44:D44"/>
    <mergeCell ref="G44:H44"/>
    <mergeCell ref="I44:J44"/>
    <mergeCell ref="A45:D45"/>
    <mergeCell ref="G45:H45"/>
    <mergeCell ref="I45:J45"/>
  </mergeCells>
  <phoneticPr fontId="1"/>
  <conditionalFormatting sqref="I19:J33">
    <cfRule type="containsBlanks" dxfId="25" priority="2">
      <formula>LEN(TRIM(I19))=0</formula>
    </cfRule>
  </conditionalFormatting>
  <conditionalFormatting sqref="I38:J45">
    <cfRule type="containsBlanks" dxfId="24" priority="1">
      <formula>LEN(TRIM(I38))=0</formula>
    </cfRule>
  </conditionalFormatting>
  <dataValidations count="1">
    <dataValidation errorStyle="warning" allowBlank="1" showInputMessage="1" showErrorMessage="1" sqref="F38:F45" xr:uid="{D77DDDD8-869C-44E4-B87D-B229C8556489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C31481EE-F9DD-4742-B8C7-1B84EB663DBB}">
          <x14:formula1>
            <xm:f>'数式使用(リスト)'!$B$3:$B$10</xm:f>
          </x14:formula1>
          <xm:sqref>F19:F33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>
    <tabColor theme="7"/>
    <pageSetUpPr fitToPage="1"/>
  </sheetPr>
  <dimension ref="A1:J56"/>
  <sheetViews>
    <sheetView view="pageBreakPreview" zoomScaleNormal="100" zoomScaleSheetLayoutView="100" workbookViewId="0">
      <selection activeCell="A38" sqref="A38:H39"/>
    </sheetView>
  </sheetViews>
  <sheetFormatPr defaultRowHeight="13.5" x14ac:dyDescent="0.15"/>
  <cols>
    <col min="8" max="8" width="9" customWidth="1"/>
    <col min="9" max="9" width="11" bestFit="1" customWidth="1"/>
    <col min="10" max="10" width="11.625" customWidth="1"/>
  </cols>
  <sheetData>
    <row r="1" spans="1:10" ht="27" customHeight="1" x14ac:dyDescent="0.15">
      <c r="A1" s="289" t="str">
        <f>請求書①!A1</f>
        <v>請　求　明　細　書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x14ac:dyDescent="0.15">
      <c r="E2" s="274"/>
      <c r="F2" s="274"/>
      <c r="G2" s="274"/>
      <c r="I2" s="91" t="s">
        <v>6</v>
      </c>
      <c r="J2" s="105">
        <f>IF(請求書①!J2="","",請求書①!J2)</f>
        <v>46173</v>
      </c>
    </row>
    <row r="3" spans="1:10" x14ac:dyDescent="0.15">
      <c r="I3" s="92" t="s">
        <v>5</v>
      </c>
      <c r="J3" s="92">
        <v>4</v>
      </c>
    </row>
    <row r="4" spans="1:10" ht="13.5" customHeight="1" x14ac:dyDescent="0.15">
      <c r="A4" s="93"/>
      <c r="B4" s="94"/>
      <c r="C4" s="94"/>
      <c r="D4" s="93"/>
    </row>
    <row r="5" spans="1:10" ht="22.5" customHeight="1" thickBot="1" x14ac:dyDescent="0.2">
      <c r="A5" s="276" t="str">
        <f>IF(請求書①!A5="","",請求書①!A5)</f>
        <v>株式会社　アシスト</v>
      </c>
      <c r="B5" s="276"/>
      <c r="C5" s="276"/>
      <c r="D5" s="95" t="s">
        <v>8</v>
      </c>
      <c r="G5" s="108" t="s">
        <v>19</v>
      </c>
      <c r="H5" s="275" t="str">
        <f>IF(請求書①!H5="","",請求書①!H5)</f>
        <v>株式会社●●内装</v>
      </c>
      <c r="I5" s="275"/>
      <c r="J5" s="275"/>
    </row>
    <row r="6" spans="1:10" ht="13.5" customHeight="1" x14ac:dyDescent="0.15">
      <c r="G6" s="97"/>
      <c r="H6" s="98"/>
    </row>
    <row r="7" spans="1:10" ht="13.5" customHeight="1" x14ac:dyDescent="0.15"/>
    <row r="8" spans="1:10" ht="13.5" customHeight="1" x14ac:dyDescent="0.15"/>
    <row r="9" spans="1:10" ht="13.5" customHeight="1" x14ac:dyDescent="0.15">
      <c r="A9" s="277" t="s">
        <v>10</v>
      </c>
      <c r="B9" s="277"/>
      <c r="C9" s="277"/>
      <c r="D9" s="279">
        <f>ROUND((I34+I35+I46),0)</f>
        <v>0</v>
      </c>
      <c r="E9" s="279"/>
      <c r="F9" s="279"/>
      <c r="G9" s="279"/>
      <c r="H9" s="279"/>
    </row>
    <row r="10" spans="1:10" ht="13.5" customHeight="1" thickBot="1" x14ac:dyDescent="0.2">
      <c r="A10" s="278"/>
      <c r="B10" s="278"/>
      <c r="C10" s="278"/>
      <c r="D10" s="280"/>
      <c r="E10" s="280"/>
      <c r="F10" s="280"/>
      <c r="G10" s="280"/>
      <c r="H10" s="280"/>
    </row>
    <row r="11" spans="1:10" ht="13.5" customHeight="1" thickTop="1" x14ac:dyDescent="0.15">
      <c r="A11" s="93"/>
    </row>
    <row r="12" spans="1:10" ht="13.5" customHeight="1" thickBot="1" x14ac:dyDescent="0.2"/>
    <row r="13" spans="1:10" ht="13.5" customHeight="1" x14ac:dyDescent="0.15">
      <c r="A13" s="211" t="s">
        <v>14</v>
      </c>
      <c r="B13" s="212"/>
      <c r="C13" s="212"/>
      <c r="D13" s="213"/>
      <c r="E13" s="281"/>
      <c r="F13" s="281"/>
      <c r="G13" s="281"/>
      <c r="H13" s="281"/>
      <c r="I13" s="281"/>
      <c r="J13" s="282"/>
    </row>
    <row r="14" spans="1:10" ht="13.5" customHeight="1" x14ac:dyDescent="0.15">
      <c r="A14" s="214"/>
      <c r="B14" s="215"/>
      <c r="C14" s="215"/>
      <c r="D14" s="216"/>
      <c r="E14" s="283"/>
      <c r="F14" s="283"/>
      <c r="G14" s="283"/>
      <c r="H14" s="283"/>
      <c r="I14" s="283"/>
      <c r="J14" s="284"/>
    </row>
    <row r="15" spans="1:10" ht="14.25" customHeight="1" thickBot="1" x14ac:dyDescent="0.2">
      <c r="A15" s="217"/>
      <c r="B15" s="218"/>
      <c r="C15" s="218"/>
      <c r="D15" s="219"/>
      <c r="E15" s="285"/>
      <c r="F15" s="285"/>
      <c r="G15" s="285"/>
      <c r="H15" s="285"/>
      <c r="I15" s="285"/>
      <c r="J15" s="286"/>
    </row>
    <row r="17" spans="1:10" ht="18.75" customHeight="1" thickBot="1" x14ac:dyDescent="0.2">
      <c r="A17" s="99" t="s">
        <v>84</v>
      </c>
      <c r="G17" s="76"/>
      <c r="H17" s="76"/>
      <c r="I17" s="100"/>
      <c r="J17" s="100"/>
    </row>
    <row r="18" spans="1:10" s="76" customFormat="1" ht="22.5" customHeight="1" thickBot="1" x14ac:dyDescent="0.2">
      <c r="A18" s="204" t="s">
        <v>9</v>
      </c>
      <c r="B18" s="205"/>
      <c r="C18" s="205"/>
      <c r="D18" s="206"/>
      <c r="E18" s="72" t="s">
        <v>4</v>
      </c>
      <c r="F18" s="72" t="s">
        <v>11</v>
      </c>
      <c r="G18" s="207" t="s">
        <v>3</v>
      </c>
      <c r="H18" s="207"/>
      <c r="I18" s="207" t="s">
        <v>2</v>
      </c>
      <c r="J18" s="207"/>
    </row>
    <row r="19" spans="1:10" ht="18" customHeight="1" x14ac:dyDescent="0.15">
      <c r="A19" s="287"/>
      <c r="B19" s="256"/>
      <c r="C19" s="256"/>
      <c r="D19" s="257"/>
      <c r="E19" s="32"/>
      <c r="F19" s="32"/>
      <c r="G19" s="288"/>
      <c r="H19" s="288"/>
      <c r="I19" s="203" t="str">
        <f t="shared" ref="I19:I33" si="0">IF(E19,E19*G19,"")</f>
        <v/>
      </c>
      <c r="J19" s="203"/>
    </row>
    <row r="20" spans="1:10" s="76" customFormat="1" ht="18" customHeight="1" x14ac:dyDescent="0.15">
      <c r="A20" s="259"/>
      <c r="B20" s="260"/>
      <c r="C20" s="260"/>
      <c r="D20" s="261"/>
      <c r="E20" s="33"/>
      <c r="F20" s="33"/>
      <c r="G20" s="258"/>
      <c r="H20" s="258"/>
      <c r="I20" s="203" t="str">
        <f t="shared" si="0"/>
        <v/>
      </c>
      <c r="J20" s="203"/>
    </row>
    <row r="21" spans="1:10" ht="18" customHeight="1" x14ac:dyDescent="0.15">
      <c r="A21" s="259"/>
      <c r="B21" s="260"/>
      <c r="C21" s="260"/>
      <c r="D21" s="261"/>
      <c r="E21" s="33"/>
      <c r="F21" s="33"/>
      <c r="G21" s="258"/>
      <c r="H21" s="258"/>
      <c r="I21" s="203" t="str">
        <f t="shared" si="0"/>
        <v/>
      </c>
      <c r="J21" s="203"/>
    </row>
    <row r="22" spans="1:10" ht="18" customHeight="1" x14ac:dyDescent="0.15">
      <c r="A22" s="259"/>
      <c r="B22" s="260"/>
      <c r="C22" s="260"/>
      <c r="D22" s="261"/>
      <c r="E22" s="33"/>
      <c r="F22" s="33"/>
      <c r="G22" s="258"/>
      <c r="H22" s="258"/>
      <c r="I22" s="203" t="str">
        <f t="shared" si="0"/>
        <v/>
      </c>
      <c r="J22" s="203"/>
    </row>
    <row r="23" spans="1:10" ht="18" customHeight="1" x14ac:dyDescent="0.15">
      <c r="A23" s="259"/>
      <c r="B23" s="260"/>
      <c r="C23" s="260"/>
      <c r="D23" s="261"/>
      <c r="E23" s="33"/>
      <c r="F23" s="33"/>
      <c r="G23" s="258"/>
      <c r="H23" s="258"/>
      <c r="I23" s="203" t="str">
        <f t="shared" si="0"/>
        <v/>
      </c>
      <c r="J23" s="203"/>
    </row>
    <row r="24" spans="1:10" ht="18" customHeight="1" x14ac:dyDescent="0.15">
      <c r="A24" s="259"/>
      <c r="B24" s="260"/>
      <c r="C24" s="260"/>
      <c r="D24" s="261"/>
      <c r="E24" s="33"/>
      <c r="F24" s="33"/>
      <c r="G24" s="258"/>
      <c r="H24" s="258"/>
      <c r="I24" s="203" t="str">
        <f t="shared" si="0"/>
        <v/>
      </c>
      <c r="J24" s="203"/>
    </row>
    <row r="25" spans="1:10" ht="18" customHeight="1" x14ac:dyDescent="0.15">
      <c r="A25" s="259"/>
      <c r="B25" s="260"/>
      <c r="C25" s="260"/>
      <c r="D25" s="261"/>
      <c r="E25" s="33"/>
      <c r="F25" s="33"/>
      <c r="G25" s="258"/>
      <c r="H25" s="258"/>
      <c r="I25" s="203" t="str">
        <f t="shared" si="0"/>
        <v/>
      </c>
      <c r="J25" s="203"/>
    </row>
    <row r="26" spans="1:10" ht="18" customHeight="1" x14ac:dyDescent="0.15">
      <c r="A26" s="259"/>
      <c r="B26" s="260"/>
      <c r="C26" s="260"/>
      <c r="D26" s="261"/>
      <c r="E26" s="33"/>
      <c r="F26" s="33"/>
      <c r="G26" s="258"/>
      <c r="H26" s="258"/>
      <c r="I26" s="203" t="str">
        <f t="shared" si="0"/>
        <v/>
      </c>
      <c r="J26" s="203"/>
    </row>
    <row r="27" spans="1:10" s="76" customFormat="1" ht="18" customHeight="1" x14ac:dyDescent="0.15">
      <c r="A27" s="259"/>
      <c r="B27" s="260"/>
      <c r="C27" s="260"/>
      <c r="D27" s="261"/>
      <c r="E27" s="33"/>
      <c r="F27" s="33"/>
      <c r="G27" s="258"/>
      <c r="H27" s="258"/>
      <c r="I27" s="203" t="str">
        <f t="shared" si="0"/>
        <v/>
      </c>
      <c r="J27" s="203"/>
    </row>
    <row r="28" spans="1:10" ht="18" customHeight="1" x14ac:dyDescent="0.15">
      <c r="A28" s="259"/>
      <c r="B28" s="260"/>
      <c r="C28" s="260"/>
      <c r="D28" s="261"/>
      <c r="E28" s="33"/>
      <c r="F28" s="33"/>
      <c r="G28" s="258"/>
      <c r="H28" s="258"/>
      <c r="I28" s="203" t="str">
        <f t="shared" si="0"/>
        <v/>
      </c>
      <c r="J28" s="203"/>
    </row>
    <row r="29" spans="1:10" ht="18" customHeight="1" x14ac:dyDescent="0.15">
      <c r="A29" s="259"/>
      <c r="B29" s="260"/>
      <c r="C29" s="260"/>
      <c r="D29" s="261"/>
      <c r="E29" s="33"/>
      <c r="F29" s="33"/>
      <c r="G29" s="258"/>
      <c r="H29" s="258"/>
      <c r="I29" s="203" t="str">
        <f t="shared" si="0"/>
        <v/>
      </c>
      <c r="J29" s="203"/>
    </row>
    <row r="30" spans="1:10" ht="18" customHeight="1" x14ac:dyDescent="0.15">
      <c r="A30" s="259"/>
      <c r="B30" s="260"/>
      <c r="C30" s="260"/>
      <c r="D30" s="261"/>
      <c r="E30" s="33"/>
      <c r="F30" s="33"/>
      <c r="G30" s="258"/>
      <c r="H30" s="258"/>
      <c r="I30" s="203" t="str">
        <f t="shared" si="0"/>
        <v/>
      </c>
      <c r="J30" s="203"/>
    </row>
    <row r="31" spans="1:10" ht="18" customHeight="1" x14ac:dyDescent="0.15">
      <c r="A31" s="259"/>
      <c r="B31" s="260"/>
      <c r="C31" s="260"/>
      <c r="D31" s="261"/>
      <c r="E31" s="33"/>
      <c r="F31" s="33"/>
      <c r="G31" s="258"/>
      <c r="H31" s="258"/>
      <c r="I31" s="203" t="str">
        <f t="shared" si="0"/>
        <v/>
      </c>
      <c r="J31" s="203"/>
    </row>
    <row r="32" spans="1:10" ht="18" customHeight="1" x14ac:dyDescent="0.15">
      <c r="A32" s="259"/>
      <c r="B32" s="260"/>
      <c r="C32" s="260"/>
      <c r="D32" s="261"/>
      <c r="E32" s="33"/>
      <c r="F32" s="33"/>
      <c r="G32" s="258"/>
      <c r="H32" s="258"/>
      <c r="I32" s="203" t="str">
        <f t="shared" si="0"/>
        <v/>
      </c>
      <c r="J32" s="203"/>
    </row>
    <row r="33" spans="1:10" ht="18" customHeight="1" thickBot="1" x14ac:dyDescent="0.2">
      <c r="A33" s="262"/>
      <c r="B33" s="263"/>
      <c r="C33" s="263"/>
      <c r="D33" s="264"/>
      <c r="E33" s="34"/>
      <c r="F33" s="35"/>
      <c r="G33" s="265"/>
      <c r="H33" s="266"/>
      <c r="I33" s="203" t="str">
        <f t="shared" si="0"/>
        <v/>
      </c>
      <c r="J33" s="203"/>
    </row>
    <row r="34" spans="1:10" ht="18.75" customHeight="1" x14ac:dyDescent="0.15">
      <c r="F34" s="101"/>
      <c r="G34" s="234" t="s">
        <v>1</v>
      </c>
      <c r="H34" s="235"/>
      <c r="I34" s="236">
        <f>SUM(I19:J33)</f>
        <v>0</v>
      </c>
      <c r="J34" s="236"/>
    </row>
    <row r="35" spans="1:10" ht="18.75" customHeight="1" thickBot="1" x14ac:dyDescent="0.2">
      <c r="F35" s="102"/>
      <c r="G35" s="226" t="s">
        <v>66</v>
      </c>
      <c r="H35" s="227"/>
      <c r="I35" s="228">
        <f>I34*0.1</f>
        <v>0</v>
      </c>
      <c r="J35" s="228"/>
    </row>
    <row r="36" spans="1:10" ht="18.75" customHeight="1" thickBot="1" x14ac:dyDescent="0.2">
      <c r="A36" s="99" t="s">
        <v>70</v>
      </c>
      <c r="G36" s="76"/>
      <c r="H36" s="76"/>
      <c r="I36" s="100"/>
      <c r="J36" s="100"/>
    </row>
    <row r="37" spans="1:10" s="76" customFormat="1" ht="22.5" customHeight="1" thickBot="1" x14ac:dyDescent="0.2">
      <c r="A37" s="237" t="s">
        <v>9</v>
      </c>
      <c r="B37" s="238"/>
      <c r="C37" s="238"/>
      <c r="D37" s="239"/>
      <c r="E37" s="86" t="s">
        <v>4</v>
      </c>
      <c r="F37" s="86" t="s">
        <v>11</v>
      </c>
      <c r="G37" s="240" t="s">
        <v>3</v>
      </c>
      <c r="H37" s="240"/>
      <c r="I37" s="240" t="s">
        <v>2</v>
      </c>
      <c r="J37" s="240"/>
    </row>
    <row r="38" spans="1:10" ht="18" customHeight="1" x14ac:dyDescent="0.15">
      <c r="A38" s="255"/>
      <c r="B38" s="256"/>
      <c r="C38" s="256"/>
      <c r="D38" s="257"/>
      <c r="E38" s="32"/>
      <c r="F38" s="32"/>
      <c r="G38" s="258"/>
      <c r="H38" s="258"/>
      <c r="I38" s="203" t="str">
        <f t="shared" ref="I38:I45" si="1">IF(E38,E38*G38,"")</f>
        <v/>
      </c>
      <c r="J38" s="203"/>
    </row>
    <row r="39" spans="1:10" ht="18" customHeight="1" x14ac:dyDescent="0.15">
      <c r="A39" s="259"/>
      <c r="B39" s="260"/>
      <c r="C39" s="260"/>
      <c r="D39" s="261"/>
      <c r="E39" s="33"/>
      <c r="F39" s="33"/>
      <c r="G39" s="258"/>
      <c r="H39" s="258"/>
      <c r="I39" s="203" t="str">
        <f t="shared" si="1"/>
        <v/>
      </c>
      <c r="J39" s="203"/>
    </row>
    <row r="40" spans="1:10" ht="18" customHeight="1" x14ac:dyDescent="0.15">
      <c r="A40" s="259"/>
      <c r="B40" s="260"/>
      <c r="C40" s="260"/>
      <c r="D40" s="261"/>
      <c r="E40" s="33"/>
      <c r="F40" s="33"/>
      <c r="G40" s="258"/>
      <c r="H40" s="258"/>
      <c r="I40" s="203" t="str">
        <f t="shared" si="1"/>
        <v/>
      </c>
      <c r="J40" s="203"/>
    </row>
    <row r="41" spans="1:10" ht="18" customHeight="1" x14ac:dyDescent="0.15">
      <c r="A41" s="259"/>
      <c r="B41" s="260"/>
      <c r="C41" s="260"/>
      <c r="D41" s="261"/>
      <c r="E41" s="33"/>
      <c r="F41" s="33"/>
      <c r="G41" s="258"/>
      <c r="H41" s="258"/>
      <c r="I41" s="203" t="str">
        <f t="shared" si="1"/>
        <v/>
      </c>
      <c r="J41" s="203"/>
    </row>
    <row r="42" spans="1:10" ht="18" customHeight="1" x14ac:dyDescent="0.15">
      <c r="A42" s="259"/>
      <c r="B42" s="260"/>
      <c r="C42" s="260"/>
      <c r="D42" s="261"/>
      <c r="E42" s="33"/>
      <c r="F42" s="33"/>
      <c r="G42" s="258"/>
      <c r="H42" s="258"/>
      <c r="I42" s="203" t="str">
        <f t="shared" si="1"/>
        <v/>
      </c>
      <c r="J42" s="203"/>
    </row>
    <row r="43" spans="1:10" ht="18" customHeight="1" x14ac:dyDescent="0.15">
      <c r="A43" s="259"/>
      <c r="B43" s="260"/>
      <c r="C43" s="260"/>
      <c r="D43" s="261"/>
      <c r="E43" s="33"/>
      <c r="F43" s="33"/>
      <c r="G43" s="258"/>
      <c r="H43" s="258"/>
      <c r="I43" s="203" t="str">
        <f t="shared" si="1"/>
        <v/>
      </c>
      <c r="J43" s="203"/>
    </row>
    <row r="44" spans="1:10" ht="18" customHeight="1" x14ac:dyDescent="0.15">
      <c r="A44" s="259"/>
      <c r="B44" s="260"/>
      <c r="C44" s="260"/>
      <c r="D44" s="261"/>
      <c r="E44" s="33"/>
      <c r="F44" s="33"/>
      <c r="G44" s="258"/>
      <c r="H44" s="258"/>
      <c r="I44" s="203" t="str">
        <f t="shared" si="1"/>
        <v/>
      </c>
      <c r="J44" s="203"/>
    </row>
    <row r="45" spans="1:10" ht="18" customHeight="1" thickBot="1" x14ac:dyDescent="0.2">
      <c r="A45" s="262"/>
      <c r="B45" s="263"/>
      <c r="C45" s="263"/>
      <c r="D45" s="264"/>
      <c r="E45" s="34"/>
      <c r="F45" s="35"/>
      <c r="G45" s="258"/>
      <c r="H45" s="258"/>
      <c r="I45" s="203" t="str">
        <f t="shared" si="1"/>
        <v/>
      </c>
      <c r="J45" s="203"/>
    </row>
    <row r="46" spans="1:10" ht="18.75" customHeight="1" x14ac:dyDescent="0.15">
      <c r="F46" s="104"/>
      <c r="G46" s="234" t="s">
        <v>1</v>
      </c>
      <c r="H46" s="235"/>
      <c r="I46" s="272">
        <f>SUM(I38:J45)</f>
        <v>0</v>
      </c>
      <c r="J46" s="236"/>
    </row>
    <row r="47" spans="1:10" ht="18.75" customHeight="1" thickBot="1" x14ac:dyDescent="0.2">
      <c r="F47" s="76"/>
      <c r="G47" s="268" t="s">
        <v>69</v>
      </c>
      <c r="H47" s="269"/>
      <c r="I47" s="270">
        <f>INT(I46*10/110)</f>
        <v>0</v>
      </c>
      <c r="J47" s="271"/>
    </row>
    <row r="48" spans="1:10" ht="22.5" customHeight="1" x14ac:dyDescent="0.15">
      <c r="A48" t="s">
        <v>0</v>
      </c>
      <c r="B48" s="91"/>
      <c r="C48" s="91"/>
      <c r="D48" s="91"/>
      <c r="E48" s="91"/>
    </row>
    <row r="49" spans="1:10" ht="22.5" customHeight="1" x14ac:dyDescent="0.1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ht="22.5" customHeight="1" x14ac:dyDescent="0.1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22.5" customHeight="1" x14ac:dyDescent="0.1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3" spans="1:10" ht="22.5" customHeight="1" x14ac:dyDescent="0.15"/>
    <row r="54" spans="1:10" ht="22.5" customHeight="1" x14ac:dyDescent="0.15">
      <c r="B54" s="106"/>
      <c r="C54" s="106"/>
      <c r="D54" s="106"/>
      <c r="H54" s="106"/>
      <c r="I54" s="106"/>
      <c r="J54" s="106"/>
    </row>
    <row r="55" spans="1:10" ht="22.5" customHeight="1" x14ac:dyDescent="0.15">
      <c r="B55" s="106"/>
      <c r="C55" s="106"/>
      <c r="D55" s="106"/>
      <c r="H55" s="106"/>
      <c r="I55" s="106"/>
      <c r="J55" s="106"/>
    </row>
    <row r="56" spans="1:10" ht="22.5" customHeight="1" x14ac:dyDescent="0.15">
      <c r="B56" s="107"/>
      <c r="H56" s="106"/>
      <c r="I56" s="106"/>
      <c r="J56" s="106"/>
    </row>
  </sheetData>
  <sheetProtection algorithmName="SHA-512" hashValue="oJZax6b89/CPVKLyq6yEDXQTpPt+o0yBNIfS4IpoUhJzEfWMZqcEquL82n7ZQaJaF2DBJ/zXiTbNDOQtpYkRbA==" saltValue="7ZmjpbM5psTSnzKaulOFJg==" spinCount="100000" sheet="1" objects="1" scenarios="1" selectLockedCells="1"/>
  <mergeCells count="94">
    <mergeCell ref="A21:D21"/>
    <mergeCell ref="G21:H21"/>
    <mergeCell ref="I21:J21"/>
    <mergeCell ref="A22:D22"/>
    <mergeCell ref="G22:H22"/>
    <mergeCell ref="I22:J22"/>
    <mergeCell ref="A19:D19"/>
    <mergeCell ref="G19:H19"/>
    <mergeCell ref="I19:J19"/>
    <mergeCell ref="A20:D20"/>
    <mergeCell ref="G20:H20"/>
    <mergeCell ref="I20:J20"/>
    <mergeCell ref="A1:J1"/>
    <mergeCell ref="E2:G2"/>
    <mergeCell ref="A5:C5"/>
    <mergeCell ref="H5:J5"/>
    <mergeCell ref="A18:D18"/>
    <mergeCell ref="G18:H18"/>
    <mergeCell ref="I18:J18"/>
    <mergeCell ref="A9:C10"/>
    <mergeCell ref="D9:H10"/>
    <mergeCell ref="A13:D15"/>
    <mergeCell ref="E13:J15"/>
    <mergeCell ref="A27:D27"/>
    <mergeCell ref="G27:H27"/>
    <mergeCell ref="I27:J27"/>
    <mergeCell ref="A23:D23"/>
    <mergeCell ref="G23:H23"/>
    <mergeCell ref="I23:J23"/>
    <mergeCell ref="A24:D24"/>
    <mergeCell ref="G24:H24"/>
    <mergeCell ref="I24:J24"/>
    <mergeCell ref="A25:D25"/>
    <mergeCell ref="G25:H25"/>
    <mergeCell ref="I25:J25"/>
    <mergeCell ref="A26:D26"/>
    <mergeCell ref="G26:H26"/>
    <mergeCell ref="I26:J26"/>
    <mergeCell ref="A28:D28"/>
    <mergeCell ref="G28:H28"/>
    <mergeCell ref="I28:J28"/>
    <mergeCell ref="A29:D29"/>
    <mergeCell ref="G29:H29"/>
    <mergeCell ref="I29:J29"/>
    <mergeCell ref="A30:D30"/>
    <mergeCell ref="G30:H30"/>
    <mergeCell ref="I30:J30"/>
    <mergeCell ref="A31:D31"/>
    <mergeCell ref="G31:H31"/>
    <mergeCell ref="I31:J31"/>
    <mergeCell ref="A32:D32"/>
    <mergeCell ref="G32:H32"/>
    <mergeCell ref="I32:J32"/>
    <mergeCell ref="A33:D33"/>
    <mergeCell ref="G33:H33"/>
    <mergeCell ref="I33:J33"/>
    <mergeCell ref="G34:H34"/>
    <mergeCell ref="I34:J34"/>
    <mergeCell ref="G35:H35"/>
    <mergeCell ref="I35:J35"/>
    <mergeCell ref="A37:D37"/>
    <mergeCell ref="G37:H37"/>
    <mergeCell ref="I37:J37"/>
    <mergeCell ref="A38:D38"/>
    <mergeCell ref="G38:H38"/>
    <mergeCell ref="I38:J38"/>
    <mergeCell ref="A43:D43"/>
    <mergeCell ref="G43:H43"/>
    <mergeCell ref="I43:J43"/>
    <mergeCell ref="A41:D41"/>
    <mergeCell ref="G41:H41"/>
    <mergeCell ref="I41:J41"/>
    <mergeCell ref="A42:D42"/>
    <mergeCell ref="G42:H42"/>
    <mergeCell ref="I42:J42"/>
    <mergeCell ref="A39:D39"/>
    <mergeCell ref="G39:H39"/>
    <mergeCell ref="I39:J39"/>
    <mergeCell ref="A40:D40"/>
    <mergeCell ref="G40:H40"/>
    <mergeCell ref="I40:J40"/>
    <mergeCell ref="A49:J49"/>
    <mergeCell ref="G46:H46"/>
    <mergeCell ref="I46:J46"/>
    <mergeCell ref="A50:J50"/>
    <mergeCell ref="A51:J51"/>
    <mergeCell ref="G47:H47"/>
    <mergeCell ref="I47:J47"/>
    <mergeCell ref="A44:D44"/>
    <mergeCell ref="G44:H44"/>
    <mergeCell ref="I44:J44"/>
    <mergeCell ref="A45:D45"/>
    <mergeCell ref="G45:H45"/>
    <mergeCell ref="I45:J45"/>
  </mergeCells>
  <phoneticPr fontId="1"/>
  <conditionalFormatting sqref="I19:J33">
    <cfRule type="containsBlanks" dxfId="23" priority="2">
      <formula>LEN(TRIM(I19))=0</formula>
    </cfRule>
  </conditionalFormatting>
  <conditionalFormatting sqref="I38:J45">
    <cfRule type="containsBlanks" dxfId="22" priority="1">
      <formula>LEN(TRIM(I38))=0</formula>
    </cfRule>
  </conditionalFormatting>
  <dataValidations count="1">
    <dataValidation errorStyle="warning" allowBlank="1" showInputMessage="1" showErrorMessage="1" sqref="F38:F45" xr:uid="{A532F2D7-1982-4F94-B9D3-DF78E21FECD0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81E84942-ACC0-4BD2-8E74-F7FCBA97780B}">
          <x14:formula1>
            <xm:f>'数式使用(リスト)'!$B$3:$B$10</xm:f>
          </x14:formula1>
          <xm:sqref>F19:F33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>
    <tabColor theme="7"/>
    <pageSetUpPr fitToPage="1"/>
  </sheetPr>
  <dimension ref="A1:J56"/>
  <sheetViews>
    <sheetView view="pageBreakPreview" zoomScaleNormal="100" zoomScaleSheetLayoutView="100" workbookViewId="0">
      <selection activeCell="A38" sqref="A38:H39"/>
    </sheetView>
  </sheetViews>
  <sheetFormatPr defaultRowHeight="13.5" x14ac:dyDescent="0.15"/>
  <cols>
    <col min="8" max="8" width="9" customWidth="1"/>
    <col min="9" max="9" width="11" bestFit="1" customWidth="1"/>
    <col min="10" max="10" width="11.625" customWidth="1"/>
  </cols>
  <sheetData>
    <row r="1" spans="1:10" ht="27" customHeight="1" x14ac:dyDescent="0.15">
      <c r="A1" s="289" t="str">
        <f>請求書①!A1</f>
        <v>請　求　明　細　書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x14ac:dyDescent="0.15">
      <c r="E2" s="274"/>
      <c r="F2" s="274"/>
      <c r="G2" s="274"/>
      <c r="I2" s="91" t="s">
        <v>6</v>
      </c>
      <c r="J2" s="105">
        <f>IF(請求書①!J2="","",請求書①!J2)</f>
        <v>46173</v>
      </c>
    </row>
    <row r="3" spans="1:10" x14ac:dyDescent="0.15">
      <c r="I3" s="92" t="s">
        <v>5</v>
      </c>
      <c r="J3" s="92">
        <v>5</v>
      </c>
    </row>
    <row r="4" spans="1:10" ht="13.5" customHeight="1" x14ac:dyDescent="0.15">
      <c r="A4" s="93"/>
      <c r="B4" s="94"/>
      <c r="C4" s="94"/>
      <c r="D4" s="93"/>
    </row>
    <row r="5" spans="1:10" ht="22.5" customHeight="1" thickBot="1" x14ac:dyDescent="0.2">
      <c r="A5" s="276" t="str">
        <f>IF(請求書①!A5="","",請求書①!A5)</f>
        <v>株式会社　アシスト</v>
      </c>
      <c r="B5" s="276"/>
      <c r="C5" s="276"/>
      <c r="D5" s="95" t="s">
        <v>8</v>
      </c>
      <c r="G5" s="108" t="s">
        <v>19</v>
      </c>
      <c r="H5" s="275" t="str">
        <f>IF(請求書①!H5="","",請求書①!H5)</f>
        <v>株式会社●●内装</v>
      </c>
      <c r="I5" s="275"/>
      <c r="J5" s="275"/>
    </row>
    <row r="6" spans="1:10" ht="13.5" customHeight="1" x14ac:dyDescent="0.15">
      <c r="G6" s="97"/>
      <c r="H6" s="98"/>
    </row>
    <row r="7" spans="1:10" ht="13.5" customHeight="1" x14ac:dyDescent="0.15"/>
    <row r="8" spans="1:10" ht="13.5" customHeight="1" x14ac:dyDescent="0.15"/>
    <row r="9" spans="1:10" ht="13.5" customHeight="1" x14ac:dyDescent="0.15">
      <c r="A9" s="277" t="s">
        <v>10</v>
      </c>
      <c r="B9" s="277"/>
      <c r="C9" s="277"/>
      <c r="D9" s="279">
        <f>ROUND((I34+I35+I46),0)</f>
        <v>0</v>
      </c>
      <c r="E9" s="279"/>
      <c r="F9" s="279"/>
      <c r="G9" s="279"/>
      <c r="H9" s="279"/>
    </row>
    <row r="10" spans="1:10" ht="13.5" customHeight="1" thickBot="1" x14ac:dyDescent="0.2">
      <c r="A10" s="278"/>
      <c r="B10" s="278"/>
      <c r="C10" s="278"/>
      <c r="D10" s="280"/>
      <c r="E10" s="280"/>
      <c r="F10" s="280"/>
      <c r="G10" s="280"/>
      <c r="H10" s="280"/>
    </row>
    <row r="11" spans="1:10" ht="13.5" customHeight="1" thickTop="1" x14ac:dyDescent="0.15">
      <c r="A11" s="93"/>
    </row>
    <row r="12" spans="1:10" ht="13.5" customHeight="1" thickBot="1" x14ac:dyDescent="0.2"/>
    <row r="13" spans="1:10" ht="13.5" customHeight="1" x14ac:dyDescent="0.15">
      <c r="A13" s="211" t="s">
        <v>14</v>
      </c>
      <c r="B13" s="212"/>
      <c r="C13" s="212"/>
      <c r="D13" s="213"/>
      <c r="E13" s="281"/>
      <c r="F13" s="281"/>
      <c r="G13" s="281"/>
      <c r="H13" s="281"/>
      <c r="I13" s="281"/>
      <c r="J13" s="282"/>
    </row>
    <row r="14" spans="1:10" ht="13.5" customHeight="1" x14ac:dyDescent="0.15">
      <c r="A14" s="214"/>
      <c r="B14" s="215"/>
      <c r="C14" s="215"/>
      <c r="D14" s="216"/>
      <c r="E14" s="283"/>
      <c r="F14" s="283"/>
      <c r="G14" s="283"/>
      <c r="H14" s="283"/>
      <c r="I14" s="283"/>
      <c r="J14" s="284"/>
    </row>
    <row r="15" spans="1:10" ht="14.25" customHeight="1" thickBot="1" x14ac:dyDescent="0.2">
      <c r="A15" s="217"/>
      <c r="B15" s="218"/>
      <c r="C15" s="218"/>
      <c r="D15" s="219"/>
      <c r="E15" s="285"/>
      <c r="F15" s="285"/>
      <c r="G15" s="285"/>
      <c r="H15" s="285"/>
      <c r="I15" s="285"/>
      <c r="J15" s="286"/>
    </row>
    <row r="17" spans="1:10" ht="18.75" customHeight="1" thickBot="1" x14ac:dyDescent="0.2">
      <c r="A17" s="99" t="s">
        <v>84</v>
      </c>
      <c r="G17" s="76"/>
      <c r="H17" s="76"/>
      <c r="I17" s="100"/>
      <c r="J17" s="100"/>
    </row>
    <row r="18" spans="1:10" s="76" customFormat="1" ht="22.5" customHeight="1" thickBot="1" x14ac:dyDescent="0.2">
      <c r="A18" s="204" t="s">
        <v>9</v>
      </c>
      <c r="B18" s="205"/>
      <c r="C18" s="205"/>
      <c r="D18" s="206"/>
      <c r="E18" s="72" t="s">
        <v>4</v>
      </c>
      <c r="F18" s="72" t="s">
        <v>11</v>
      </c>
      <c r="G18" s="207" t="s">
        <v>3</v>
      </c>
      <c r="H18" s="207"/>
      <c r="I18" s="207" t="s">
        <v>2</v>
      </c>
      <c r="J18" s="207"/>
    </row>
    <row r="19" spans="1:10" ht="18" customHeight="1" x14ac:dyDescent="0.15">
      <c r="A19" s="287"/>
      <c r="B19" s="256"/>
      <c r="C19" s="256"/>
      <c r="D19" s="257"/>
      <c r="E19" s="32"/>
      <c r="F19" s="32"/>
      <c r="G19" s="288"/>
      <c r="H19" s="288"/>
      <c r="I19" s="203" t="str">
        <f t="shared" ref="I19:I33" si="0">IF(E19,E19*G19,"")</f>
        <v/>
      </c>
      <c r="J19" s="203"/>
    </row>
    <row r="20" spans="1:10" s="76" customFormat="1" ht="18" customHeight="1" x14ac:dyDescent="0.15">
      <c r="A20" s="259"/>
      <c r="B20" s="260"/>
      <c r="C20" s="260"/>
      <c r="D20" s="261"/>
      <c r="E20" s="33"/>
      <c r="F20" s="33"/>
      <c r="G20" s="258"/>
      <c r="H20" s="258"/>
      <c r="I20" s="203" t="str">
        <f t="shared" si="0"/>
        <v/>
      </c>
      <c r="J20" s="203"/>
    </row>
    <row r="21" spans="1:10" ht="18" customHeight="1" x14ac:dyDescent="0.15">
      <c r="A21" s="259"/>
      <c r="B21" s="260"/>
      <c r="C21" s="260"/>
      <c r="D21" s="261"/>
      <c r="E21" s="33"/>
      <c r="F21" s="33"/>
      <c r="G21" s="258"/>
      <c r="H21" s="258"/>
      <c r="I21" s="203" t="str">
        <f t="shared" si="0"/>
        <v/>
      </c>
      <c r="J21" s="203"/>
    </row>
    <row r="22" spans="1:10" ht="18" customHeight="1" x14ac:dyDescent="0.15">
      <c r="A22" s="259"/>
      <c r="B22" s="260"/>
      <c r="C22" s="260"/>
      <c r="D22" s="261"/>
      <c r="E22" s="33"/>
      <c r="F22" s="33"/>
      <c r="G22" s="258"/>
      <c r="H22" s="258"/>
      <c r="I22" s="203" t="str">
        <f t="shared" si="0"/>
        <v/>
      </c>
      <c r="J22" s="203"/>
    </row>
    <row r="23" spans="1:10" ht="18" customHeight="1" x14ac:dyDescent="0.15">
      <c r="A23" s="259"/>
      <c r="B23" s="260"/>
      <c r="C23" s="260"/>
      <c r="D23" s="261"/>
      <c r="E23" s="33"/>
      <c r="F23" s="33"/>
      <c r="G23" s="258"/>
      <c r="H23" s="258"/>
      <c r="I23" s="203" t="str">
        <f t="shared" si="0"/>
        <v/>
      </c>
      <c r="J23" s="203"/>
    </row>
    <row r="24" spans="1:10" ht="18" customHeight="1" x14ac:dyDescent="0.15">
      <c r="A24" s="259"/>
      <c r="B24" s="260"/>
      <c r="C24" s="260"/>
      <c r="D24" s="261"/>
      <c r="E24" s="33"/>
      <c r="F24" s="33"/>
      <c r="G24" s="258"/>
      <c r="H24" s="258"/>
      <c r="I24" s="203" t="str">
        <f t="shared" si="0"/>
        <v/>
      </c>
      <c r="J24" s="203"/>
    </row>
    <row r="25" spans="1:10" ht="18" customHeight="1" x14ac:dyDescent="0.15">
      <c r="A25" s="259"/>
      <c r="B25" s="260"/>
      <c r="C25" s="260"/>
      <c r="D25" s="261"/>
      <c r="E25" s="33"/>
      <c r="F25" s="33"/>
      <c r="G25" s="258"/>
      <c r="H25" s="258"/>
      <c r="I25" s="203" t="str">
        <f t="shared" si="0"/>
        <v/>
      </c>
      <c r="J25" s="203"/>
    </row>
    <row r="26" spans="1:10" s="76" customFormat="1" ht="18" customHeight="1" x14ac:dyDescent="0.15">
      <c r="A26" s="259"/>
      <c r="B26" s="260"/>
      <c r="C26" s="260"/>
      <c r="D26" s="261"/>
      <c r="E26" s="33"/>
      <c r="F26" s="33"/>
      <c r="G26" s="258"/>
      <c r="H26" s="258"/>
      <c r="I26" s="203" t="str">
        <f t="shared" si="0"/>
        <v/>
      </c>
      <c r="J26" s="203"/>
    </row>
    <row r="27" spans="1:10" ht="18" customHeight="1" x14ac:dyDescent="0.15">
      <c r="A27" s="259"/>
      <c r="B27" s="260"/>
      <c r="C27" s="260"/>
      <c r="D27" s="261"/>
      <c r="E27" s="33"/>
      <c r="F27" s="33"/>
      <c r="G27" s="258"/>
      <c r="H27" s="258"/>
      <c r="I27" s="203" t="str">
        <f t="shared" si="0"/>
        <v/>
      </c>
      <c r="J27" s="203"/>
    </row>
    <row r="28" spans="1:10" ht="18" customHeight="1" x14ac:dyDescent="0.15">
      <c r="A28" s="259"/>
      <c r="B28" s="260"/>
      <c r="C28" s="260"/>
      <c r="D28" s="261"/>
      <c r="E28" s="33"/>
      <c r="F28" s="33"/>
      <c r="G28" s="258"/>
      <c r="H28" s="258"/>
      <c r="I28" s="203" t="str">
        <f t="shared" si="0"/>
        <v/>
      </c>
      <c r="J28" s="203"/>
    </row>
    <row r="29" spans="1:10" ht="18" customHeight="1" x14ac:dyDescent="0.15">
      <c r="A29" s="259"/>
      <c r="B29" s="260"/>
      <c r="C29" s="260"/>
      <c r="D29" s="261"/>
      <c r="E29" s="33"/>
      <c r="F29" s="33"/>
      <c r="G29" s="258"/>
      <c r="H29" s="258"/>
      <c r="I29" s="203" t="str">
        <f t="shared" si="0"/>
        <v/>
      </c>
      <c r="J29" s="203"/>
    </row>
    <row r="30" spans="1:10" ht="18" customHeight="1" x14ac:dyDescent="0.15">
      <c r="A30" s="259"/>
      <c r="B30" s="260"/>
      <c r="C30" s="260"/>
      <c r="D30" s="261"/>
      <c r="E30" s="33"/>
      <c r="F30" s="33"/>
      <c r="G30" s="258"/>
      <c r="H30" s="258"/>
      <c r="I30" s="203" t="str">
        <f t="shared" si="0"/>
        <v/>
      </c>
      <c r="J30" s="203"/>
    </row>
    <row r="31" spans="1:10" ht="18" customHeight="1" x14ac:dyDescent="0.15">
      <c r="A31" s="259"/>
      <c r="B31" s="260"/>
      <c r="C31" s="260"/>
      <c r="D31" s="261"/>
      <c r="E31" s="33"/>
      <c r="F31" s="33"/>
      <c r="G31" s="258"/>
      <c r="H31" s="258"/>
      <c r="I31" s="203" t="str">
        <f t="shared" si="0"/>
        <v/>
      </c>
      <c r="J31" s="203"/>
    </row>
    <row r="32" spans="1:10" ht="18" customHeight="1" x14ac:dyDescent="0.15">
      <c r="A32" s="259"/>
      <c r="B32" s="260"/>
      <c r="C32" s="260"/>
      <c r="D32" s="261"/>
      <c r="E32" s="33"/>
      <c r="F32" s="33"/>
      <c r="G32" s="258"/>
      <c r="H32" s="258"/>
      <c r="I32" s="203" t="str">
        <f t="shared" si="0"/>
        <v/>
      </c>
      <c r="J32" s="203"/>
    </row>
    <row r="33" spans="1:10" ht="18" customHeight="1" thickBot="1" x14ac:dyDescent="0.2">
      <c r="A33" s="262"/>
      <c r="B33" s="263"/>
      <c r="C33" s="263"/>
      <c r="D33" s="264"/>
      <c r="E33" s="34"/>
      <c r="F33" s="35"/>
      <c r="G33" s="265"/>
      <c r="H33" s="266"/>
      <c r="I33" s="203" t="str">
        <f t="shared" si="0"/>
        <v/>
      </c>
      <c r="J33" s="203"/>
    </row>
    <row r="34" spans="1:10" ht="18.75" customHeight="1" x14ac:dyDescent="0.15">
      <c r="F34" s="101"/>
      <c r="G34" s="234" t="s">
        <v>1</v>
      </c>
      <c r="H34" s="235"/>
      <c r="I34" s="236">
        <f>SUM(I19:J33)</f>
        <v>0</v>
      </c>
      <c r="J34" s="236"/>
    </row>
    <row r="35" spans="1:10" ht="18.75" customHeight="1" thickBot="1" x14ac:dyDescent="0.2">
      <c r="F35" s="102"/>
      <c r="G35" s="226" t="s">
        <v>66</v>
      </c>
      <c r="H35" s="227"/>
      <c r="I35" s="228">
        <f>I34*0.1</f>
        <v>0</v>
      </c>
      <c r="J35" s="228"/>
    </row>
    <row r="36" spans="1:10" ht="18.75" customHeight="1" thickBot="1" x14ac:dyDescent="0.2">
      <c r="A36" s="99" t="s">
        <v>70</v>
      </c>
      <c r="G36" s="76"/>
      <c r="H36" s="76"/>
      <c r="I36" s="100"/>
      <c r="J36" s="100"/>
    </row>
    <row r="37" spans="1:10" s="76" customFormat="1" ht="22.5" customHeight="1" thickBot="1" x14ac:dyDescent="0.2">
      <c r="A37" s="237" t="s">
        <v>9</v>
      </c>
      <c r="B37" s="238"/>
      <c r="C37" s="238"/>
      <c r="D37" s="239"/>
      <c r="E37" s="86" t="s">
        <v>4</v>
      </c>
      <c r="F37" s="86" t="s">
        <v>11</v>
      </c>
      <c r="G37" s="240" t="s">
        <v>3</v>
      </c>
      <c r="H37" s="240"/>
      <c r="I37" s="240" t="s">
        <v>2</v>
      </c>
      <c r="J37" s="240"/>
    </row>
    <row r="38" spans="1:10" ht="18" customHeight="1" x14ac:dyDescent="0.15">
      <c r="A38" s="255"/>
      <c r="B38" s="256"/>
      <c r="C38" s="256"/>
      <c r="D38" s="257"/>
      <c r="E38" s="32"/>
      <c r="F38" s="32"/>
      <c r="G38" s="258"/>
      <c r="H38" s="258"/>
      <c r="I38" s="203" t="str">
        <f t="shared" ref="I38:I45" si="1">IF(E38,E38*G38,"")</f>
        <v/>
      </c>
      <c r="J38" s="203"/>
    </row>
    <row r="39" spans="1:10" ht="18" customHeight="1" x14ac:dyDescent="0.15">
      <c r="A39" s="259"/>
      <c r="B39" s="260"/>
      <c r="C39" s="260"/>
      <c r="D39" s="261"/>
      <c r="E39" s="33"/>
      <c r="F39" s="33"/>
      <c r="G39" s="258"/>
      <c r="H39" s="258"/>
      <c r="I39" s="203" t="str">
        <f t="shared" si="1"/>
        <v/>
      </c>
      <c r="J39" s="203"/>
    </row>
    <row r="40" spans="1:10" ht="18" customHeight="1" x14ac:dyDescent="0.15">
      <c r="A40" s="259"/>
      <c r="B40" s="260"/>
      <c r="C40" s="260"/>
      <c r="D40" s="261"/>
      <c r="E40" s="33"/>
      <c r="F40" s="33"/>
      <c r="G40" s="258"/>
      <c r="H40" s="258"/>
      <c r="I40" s="203" t="str">
        <f t="shared" si="1"/>
        <v/>
      </c>
      <c r="J40" s="203"/>
    </row>
    <row r="41" spans="1:10" ht="18" customHeight="1" x14ac:dyDescent="0.15">
      <c r="A41" s="259"/>
      <c r="B41" s="260"/>
      <c r="C41" s="260"/>
      <c r="D41" s="261"/>
      <c r="E41" s="33"/>
      <c r="F41" s="33"/>
      <c r="G41" s="258"/>
      <c r="H41" s="258"/>
      <c r="I41" s="203" t="str">
        <f t="shared" si="1"/>
        <v/>
      </c>
      <c r="J41" s="203"/>
    </row>
    <row r="42" spans="1:10" ht="18" customHeight="1" x14ac:dyDescent="0.15">
      <c r="A42" s="259"/>
      <c r="B42" s="260"/>
      <c r="C42" s="260"/>
      <c r="D42" s="261"/>
      <c r="E42" s="33"/>
      <c r="F42" s="33"/>
      <c r="G42" s="258"/>
      <c r="H42" s="258"/>
      <c r="I42" s="203" t="str">
        <f t="shared" si="1"/>
        <v/>
      </c>
      <c r="J42" s="203"/>
    </row>
    <row r="43" spans="1:10" ht="18" customHeight="1" x14ac:dyDescent="0.15">
      <c r="A43" s="259"/>
      <c r="B43" s="260"/>
      <c r="C43" s="260"/>
      <c r="D43" s="261"/>
      <c r="E43" s="33"/>
      <c r="F43" s="33"/>
      <c r="G43" s="258"/>
      <c r="H43" s="258"/>
      <c r="I43" s="203" t="str">
        <f t="shared" si="1"/>
        <v/>
      </c>
      <c r="J43" s="203"/>
    </row>
    <row r="44" spans="1:10" ht="18" customHeight="1" x14ac:dyDescent="0.15">
      <c r="A44" s="259"/>
      <c r="B44" s="260"/>
      <c r="C44" s="260"/>
      <c r="D44" s="261"/>
      <c r="E44" s="33"/>
      <c r="F44" s="33"/>
      <c r="G44" s="258"/>
      <c r="H44" s="258"/>
      <c r="I44" s="203" t="str">
        <f t="shared" si="1"/>
        <v/>
      </c>
      <c r="J44" s="203"/>
    </row>
    <row r="45" spans="1:10" ht="18" customHeight="1" thickBot="1" x14ac:dyDescent="0.2">
      <c r="A45" s="262"/>
      <c r="B45" s="263"/>
      <c r="C45" s="263"/>
      <c r="D45" s="264"/>
      <c r="E45" s="34"/>
      <c r="F45" s="35"/>
      <c r="G45" s="258"/>
      <c r="H45" s="258"/>
      <c r="I45" s="203" t="str">
        <f t="shared" si="1"/>
        <v/>
      </c>
      <c r="J45" s="203"/>
    </row>
    <row r="46" spans="1:10" ht="18.75" customHeight="1" x14ac:dyDescent="0.15">
      <c r="F46" s="104"/>
      <c r="G46" s="234" t="s">
        <v>1</v>
      </c>
      <c r="H46" s="235"/>
      <c r="I46" s="272">
        <f>SUM(I38:J45)</f>
        <v>0</v>
      </c>
      <c r="J46" s="236"/>
    </row>
    <row r="47" spans="1:10" ht="18.75" customHeight="1" thickBot="1" x14ac:dyDescent="0.2">
      <c r="F47" s="76"/>
      <c r="G47" s="268" t="s">
        <v>69</v>
      </c>
      <c r="H47" s="269"/>
      <c r="I47" s="270">
        <f>INT(I46*10/110)</f>
        <v>0</v>
      </c>
      <c r="J47" s="271"/>
    </row>
    <row r="48" spans="1:10" ht="22.5" customHeight="1" x14ac:dyDescent="0.15">
      <c r="A48" t="s">
        <v>0</v>
      </c>
      <c r="B48" s="91"/>
      <c r="C48" s="91"/>
      <c r="D48" s="91"/>
      <c r="E48" s="91"/>
    </row>
    <row r="49" spans="1:10" ht="22.5" customHeight="1" x14ac:dyDescent="0.1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ht="22.5" customHeight="1" x14ac:dyDescent="0.1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22.5" customHeight="1" x14ac:dyDescent="0.1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3" spans="1:10" ht="22.5" customHeight="1" x14ac:dyDescent="0.15"/>
    <row r="54" spans="1:10" ht="22.5" customHeight="1" x14ac:dyDescent="0.15">
      <c r="B54" s="106"/>
      <c r="C54" s="106"/>
      <c r="D54" s="106"/>
      <c r="H54" s="106"/>
      <c r="I54" s="106"/>
      <c r="J54" s="106"/>
    </row>
    <row r="55" spans="1:10" ht="22.5" customHeight="1" x14ac:dyDescent="0.15">
      <c r="B55" s="106"/>
      <c r="C55" s="106"/>
      <c r="D55" s="106"/>
      <c r="H55" s="106"/>
      <c r="I55" s="106"/>
      <c r="J55" s="106"/>
    </row>
    <row r="56" spans="1:10" ht="22.5" customHeight="1" x14ac:dyDescent="0.15">
      <c r="B56" s="107"/>
      <c r="H56" s="106"/>
      <c r="I56" s="106"/>
      <c r="J56" s="106"/>
    </row>
  </sheetData>
  <sheetProtection algorithmName="SHA-512" hashValue="sSi6lV0S/vYJWrleig9gLs6xw7HjsouIGjHAR8NnITk/lkSDPkjHvkyI5AsOzVjsyulyqWI7iScRV//WkcD+Xw==" saltValue="dwN+E3brbdM8WXoeTxyo2A==" spinCount="100000" sheet="1" objects="1" scenarios="1" selectLockedCells="1"/>
  <mergeCells count="94">
    <mergeCell ref="A27:D27"/>
    <mergeCell ref="G27:H27"/>
    <mergeCell ref="I27:J27"/>
    <mergeCell ref="A22:D22"/>
    <mergeCell ref="G22:H22"/>
    <mergeCell ref="I22:J22"/>
    <mergeCell ref="A23:D23"/>
    <mergeCell ref="G23:H23"/>
    <mergeCell ref="I23:J23"/>
    <mergeCell ref="A24:D24"/>
    <mergeCell ref="G24:H24"/>
    <mergeCell ref="I24:J24"/>
    <mergeCell ref="A25:D25"/>
    <mergeCell ref="G25:H25"/>
    <mergeCell ref="I25:J25"/>
    <mergeCell ref="A26:D26"/>
    <mergeCell ref="G26:H26"/>
    <mergeCell ref="A20:D20"/>
    <mergeCell ref="G20:H20"/>
    <mergeCell ref="I20:J20"/>
    <mergeCell ref="A21:D21"/>
    <mergeCell ref="G21:H21"/>
    <mergeCell ref="I21:J21"/>
    <mergeCell ref="I26:J26"/>
    <mergeCell ref="A18:D18"/>
    <mergeCell ref="G18:H18"/>
    <mergeCell ref="I18:J18"/>
    <mergeCell ref="A19:D19"/>
    <mergeCell ref="G19:H19"/>
    <mergeCell ref="I19:J19"/>
    <mergeCell ref="A9:C10"/>
    <mergeCell ref="D9:H10"/>
    <mergeCell ref="A13:D15"/>
    <mergeCell ref="E13:J15"/>
    <mergeCell ref="A1:J1"/>
    <mergeCell ref="E2:G2"/>
    <mergeCell ref="A5:C5"/>
    <mergeCell ref="H5:J5"/>
    <mergeCell ref="A30:D30"/>
    <mergeCell ref="G30:H30"/>
    <mergeCell ref="I30:J30"/>
    <mergeCell ref="A28:D28"/>
    <mergeCell ref="G28:H28"/>
    <mergeCell ref="I28:J28"/>
    <mergeCell ref="A29:D29"/>
    <mergeCell ref="G29:H29"/>
    <mergeCell ref="I29:J29"/>
    <mergeCell ref="A31:D31"/>
    <mergeCell ref="G31:H31"/>
    <mergeCell ref="I31:J31"/>
    <mergeCell ref="A32:D32"/>
    <mergeCell ref="G32:H32"/>
    <mergeCell ref="I32:J32"/>
    <mergeCell ref="A33:D33"/>
    <mergeCell ref="G33:H33"/>
    <mergeCell ref="I33:J33"/>
    <mergeCell ref="G34:H34"/>
    <mergeCell ref="I34:J34"/>
    <mergeCell ref="G35:H35"/>
    <mergeCell ref="I35:J35"/>
    <mergeCell ref="A37:D37"/>
    <mergeCell ref="G37:H37"/>
    <mergeCell ref="I37:J37"/>
    <mergeCell ref="A38:D38"/>
    <mergeCell ref="G38:H38"/>
    <mergeCell ref="I38:J38"/>
    <mergeCell ref="A43:D43"/>
    <mergeCell ref="G43:H43"/>
    <mergeCell ref="I43:J43"/>
    <mergeCell ref="A41:D41"/>
    <mergeCell ref="G41:H41"/>
    <mergeCell ref="I41:J41"/>
    <mergeCell ref="A42:D42"/>
    <mergeCell ref="G42:H42"/>
    <mergeCell ref="I42:J42"/>
    <mergeCell ref="A39:D39"/>
    <mergeCell ref="G39:H39"/>
    <mergeCell ref="I39:J39"/>
    <mergeCell ref="A40:D40"/>
    <mergeCell ref="G40:H40"/>
    <mergeCell ref="I40:J40"/>
    <mergeCell ref="A49:J49"/>
    <mergeCell ref="G46:H46"/>
    <mergeCell ref="I46:J46"/>
    <mergeCell ref="A50:J50"/>
    <mergeCell ref="A51:J51"/>
    <mergeCell ref="G47:H47"/>
    <mergeCell ref="I47:J47"/>
    <mergeCell ref="A44:D44"/>
    <mergeCell ref="G44:H44"/>
    <mergeCell ref="I44:J44"/>
    <mergeCell ref="A45:D45"/>
    <mergeCell ref="G45:H45"/>
    <mergeCell ref="I45:J45"/>
  </mergeCells>
  <phoneticPr fontId="1"/>
  <conditionalFormatting sqref="I19:J33">
    <cfRule type="containsBlanks" dxfId="21" priority="2">
      <formula>LEN(TRIM(I19))=0</formula>
    </cfRule>
  </conditionalFormatting>
  <conditionalFormatting sqref="I38:J45">
    <cfRule type="containsBlanks" dxfId="20" priority="1">
      <formula>LEN(TRIM(I38))=0</formula>
    </cfRule>
  </conditionalFormatting>
  <dataValidations count="1">
    <dataValidation errorStyle="warning" allowBlank="1" showInputMessage="1" showErrorMessage="1" sqref="F38:F45" xr:uid="{969EA69D-6515-4843-96E7-2E0492CB7C48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1EC54C17-9983-4EC3-B711-4B931BF9503B}">
          <x14:formula1>
            <xm:f>'数式使用(リスト)'!$B$3:$B$10</xm:f>
          </x14:formula1>
          <xm:sqref>F19:F33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  <pageSetUpPr fitToPage="1"/>
  </sheetPr>
  <dimension ref="A1:J56"/>
  <sheetViews>
    <sheetView view="pageBreakPreview" zoomScaleNormal="100" zoomScaleSheetLayoutView="100" workbookViewId="0">
      <selection activeCell="E13" sqref="E13:J15"/>
    </sheetView>
  </sheetViews>
  <sheetFormatPr defaultRowHeight="13.5" x14ac:dyDescent="0.15"/>
  <cols>
    <col min="8" max="8" width="9" customWidth="1"/>
    <col min="9" max="9" width="11" bestFit="1" customWidth="1"/>
    <col min="10" max="10" width="11.625" customWidth="1"/>
  </cols>
  <sheetData>
    <row r="1" spans="1:10" ht="27" customHeight="1" x14ac:dyDescent="0.15">
      <c r="A1" s="289" t="str">
        <f>請求書①!A1</f>
        <v>請　求　明　細　書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0" x14ac:dyDescent="0.15">
      <c r="E2" s="274"/>
      <c r="F2" s="274"/>
      <c r="G2" s="274"/>
      <c r="I2" s="91" t="s">
        <v>6</v>
      </c>
      <c r="J2" s="105">
        <f>IF(請求書①!J2="","",請求書①!J2)</f>
        <v>46173</v>
      </c>
    </row>
    <row r="3" spans="1:10" x14ac:dyDescent="0.15">
      <c r="I3" s="92" t="s">
        <v>5</v>
      </c>
      <c r="J3" s="92">
        <v>6</v>
      </c>
    </row>
    <row r="4" spans="1:10" ht="13.5" customHeight="1" x14ac:dyDescent="0.15">
      <c r="A4" s="93"/>
      <c r="B4" s="94"/>
      <c r="C4" s="94"/>
      <c r="D4" s="93"/>
    </row>
    <row r="5" spans="1:10" ht="22.5" customHeight="1" thickBot="1" x14ac:dyDescent="0.2">
      <c r="A5" s="276" t="str">
        <f>IF(請求書①!A5="","",請求書①!A5)</f>
        <v>株式会社　アシスト</v>
      </c>
      <c r="B5" s="276"/>
      <c r="C5" s="276"/>
      <c r="D5" s="95" t="s">
        <v>8</v>
      </c>
      <c r="G5" s="108" t="s">
        <v>19</v>
      </c>
      <c r="H5" s="275" t="str">
        <f>IF(請求書①!H5="","",請求書①!H5)</f>
        <v>株式会社●●内装</v>
      </c>
      <c r="I5" s="275"/>
      <c r="J5" s="275"/>
    </row>
    <row r="6" spans="1:10" ht="13.5" customHeight="1" x14ac:dyDescent="0.15">
      <c r="G6" s="97"/>
      <c r="H6" s="98"/>
    </row>
    <row r="7" spans="1:10" ht="13.5" customHeight="1" x14ac:dyDescent="0.15"/>
    <row r="8" spans="1:10" ht="13.5" customHeight="1" x14ac:dyDescent="0.15"/>
    <row r="9" spans="1:10" ht="13.5" customHeight="1" x14ac:dyDescent="0.15">
      <c r="A9" s="277" t="s">
        <v>10</v>
      </c>
      <c r="B9" s="277"/>
      <c r="C9" s="277"/>
      <c r="D9" s="279">
        <f>ROUND((I34+I35+I46),0)</f>
        <v>0</v>
      </c>
      <c r="E9" s="279"/>
      <c r="F9" s="279"/>
      <c r="G9" s="279"/>
      <c r="H9" s="279"/>
    </row>
    <row r="10" spans="1:10" ht="13.5" customHeight="1" thickBot="1" x14ac:dyDescent="0.2">
      <c r="A10" s="278"/>
      <c r="B10" s="278"/>
      <c r="C10" s="278"/>
      <c r="D10" s="280"/>
      <c r="E10" s="280"/>
      <c r="F10" s="280"/>
      <c r="G10" s="280"/>
      <c r="H10" s="280"/>
    </row>
    <row r="11" spans="1:10" ht="13.5" customHeight="1" thickTop="1" x14ac:dyDescent="0.15">
      <c r="A11" s="93"/>
    </row>
    <row r="12" spans="1:10" ht="13.5" customHeight="1" thickBot="1" x14ac:dyDescent="0.2"/>
    <row r="13" spans="1:10" ht="13.5" customHeight="1" x14ac:dyDescent="0.15">
      <c r="A13" s="211" t="s">
        <v>14</v>
      </c>
      <c r="B13" s="212"/>
      <c r="C13" s="212"/>
      <c r="D13" s="213"/>
      <c r="E13" s="281"/>
      <c r="F13" s="281"/>
      <c r="G13" s="281"/>
      <c r="H13" s="281"/>
      <c r="I13" s="281"/>
      <c r="J13" s="282"/>
    </row>
    <row r="14" spans="1:10" ht="13.5" customHeight="1" x14ac:dyDescent="0.15">
      <c r="A14" s="214"/>
      <c r="B14" s="215"/>
      <c r="C14" s="215"/>
      <c r="D14" s="216"/>
      <c r="E14" s="283"/>
      <c r="F14" s="283"/>
      <c r="G14" s="283"/>
      <c r="H14" s="283"/>
      <c r="I14" s="283"/>
      <c r="J14" s="284"/>
    </row>
    <row r="15" spans="1:10" ht="14.25" customHeight="1" thickBot="1" x14ac:dyDescent="0.2">
      <c r="A15" s="217"/>
      <c r="B15" s="218"/>
      <c r="C15" s="218"/>
      <c r="D15" s="219"/>
      <c r="E15" s="285"/>
      <c r="F15" s="285"/>
      <c r="G15" s="285"/>
      <c r="H15" s="285"/>
      <c r="I15" s="285"/>
      <c r="J15" s="286"/>
    </row>
    <row r="17" spans="1:10" ht="18.75" customHeight="1" thickBot="1" x14ac:dyDescent="0.2">
      <c r="A17" s="99" t="s">
        <v>84</v>
      </c>
      <c r="G17" s="76"/>
      <c r="H17" s="76"/>
      <c r="I17" s="100"/>
      <c r="J17" s="100"/>
    </row>
    <row r="18" spans="1:10" s="76" customFormat="1" ht="22.5" customHeight="1" thickBot="1" x14ac:dyDescent="0.2">
      <c r="A18" s="204" t="s">
        <v>9</v>
      </c>
      <c r="B18" s="205"/>
      <c r="C18" s="205"/>
      <c r="D18" s="206"/>
      <c r="E18" s="72" t="s">
        <v>4</v>
      </c>
      <c r="F18" s="72" t="s">
        <v>11</v>
      </c>
      <c r="G18" s="207" t="s">
        <v>3</v>
      </c>
      <c r="H18" s="207"/>
      <c r="I18" s="207" t="s">
        <v>2</v>
      </c>
      <c r="J18" s="207"/>
    </row>
    <row r="19" spans="1:10" ht="18" customHeight="1" x14ac:dyDescent="0.15">
      <c r="A19" s="287"/>
      <c r="B19" s="256"/>
      <c r="C19" s="256"/>
      <c r="D19" s="257"/>
      <c r="E19" s="32"/>
      <c r="F19" s="32"/>
      <c r="G19" s="288"/>
      <c r="H19" s="288"/>
      <c r="I19" s="203" t="str">
        <f t="shared" ref="I19:I33" si="0">IF(E19,E19*G19,"")</f>
        <v/>
      </c>
      <c r="J19" s="203"/>
    </row>
    <row r="20" spans="1:10" s="76" customFormat="1" ht="18" customHeight="1" x14ac:dyDescent="0.15">
      <c r="A20" s="259"/>
      <c r="B20" s="260"/>
      <c r="C20" s="260"/>
      <c r="D20" s="261"/>
      <c r="E20" s="33"/>
      <c r="F20" s="33"/>
      <c r="G20" s="258"/>
      <c r="H20" s="258"/>
      <c r="I20" s="203" t="str">
        <f t="shared" si="0"/>
        <v/>
      </c>
      <c r="J20" s="203"/>
    </row>
    <row r="21" spans="1:10" ht="18" customHeight="1" x14ac:dyDescent="0.15">
      <c r="A21" s="259"/>
      <c r="B21" s="260"/>
      <c r="C21" s="260"/>
      <c r="D21" s="261"/>
      <c r="E21" s="33"/>
      <c r="F21" s="33"/>
      <c r="G21" s="258"/>
      <c r="H21" s="258"/>
      <c r="I21" s="203" t="str">
        <f t="shared" si="0"/>
        <v/>
      </c>
      <c r="J21" s="203"/>
    </row>
    <row r="22" spans="1:10" ht="18" customHeight="1" x14ac:dyDescent="0.15">
      <c r="A22" s="259"/>
      <c r="B22" s="260"/>
      <c r="C22" s="260"/>
      <c r="D22" s="261"/>
      <c r="E22" s="33"/>
      <c r="F22" s="33"/>
      <c r="G22" s="258"/>
      <c r="H22" s="258"/>
      <c r="I22" s="203" t="str">
        <f t="shared" si="0"/>
        <v/>
      </c>
      <c r="J22" s="203"/>
    </row>
    <row r="23" spans="1:10" ht="18" customHeight="1" x14ac:dyDescent="0.15">
      <c r="A23" s="259"/>
      <c r="B23" s="260"/>
      <c r="C23" s="260"/>
      <c r="D23" s="261"/>
      <c r="E23" s="33"/>
      <c r="F23" s="33"/>
      <c r="G23" s="258"/>
      <c r="H23" s="258"/>
      <c r="I23" s="203" t="str">
        <f t="shared" si="0"/>
        <v/>
      </c>
      <c r="J23" s="203"/>
    </row>
    <row r="24" spans="1:10" ht="18" customHeight="1" x14ac:dyDescent="0.15">
      <c r="A24" s="259"/>
      <c r="B24" s="260"/>
      <c r="C24" s="260"/>
      <c r="D24" s="261"/>
      <c r="E24" s="33"/>
      <c r="F24" s="33"/>
      <c r="G24" s="258"/>
      <c r="H24" s="258"/>
      <c r="I24" s="203" t="str">
        <f t="shared" si="0"/>
        <v/>
      </c>
      <c r="J24" s="203"/>
    </row>
    <row r="25" spans="1:10" ht="18" customHeight="1" x14ac:dyDescent="0.15">
      <c r="A25" s="259"/>
      <c r="B25" s="260"/>
      <c r="C25" s="260"/>
      <c r="D25" s="261"/>
      <c r="E25" s="33"/>
      <c r="F25" s="33"/>
      <c r="G25" s="258"/>
      <c r="H25" s="258"/>
      <c r="I25" s="203" t="str">
        <f t="shared" si="0"/>
        <v/>
      </c>
      <c r="J25" s="203"/>
    </row>
    <row r="26" spans="1:10" s="76" customFormat="1" ht="18" customHeight="1" x14ac:dyDescent="0.15">
      <c r="A26" s="259"/>
      <c r="B26" s="260"/>
      <c r="C26" s="260"/>
      <c r="D26" s="261"/>
      <c r="E26" s="33"/>
      <c r="F26" s="33"/>
      <c r="G26" s="258"/>
      <c r="H26" s="258"/>
      <c r="I26" s="203" t="str">
        <f t="shared" si="0"/>
        <v/>
      </c>
      <c r="J26" s="203"/>
    </row>
    <row r="27" spans="1:10" ht="18" customHeight="1" x14ac:dyDescent="0.15">
      <c r="A27" s="259"/>
      <c r="B27" s="260"/>
      <c r="C27" s="260"/>
      <c r="D27" s="261"/>
      <c r="E27" s="33"/>
      <c r="F27" s="33"/>
      <c r="G27" s="258"/>
      <c r="H27" s="258"/>
      <c r="I27" s="203" t="str">
        <f t="shared" si="0"/>
        <v/>
      </c>
      <c r="J27" s="203"/>
    </row>
    <row r="28" spans="1:10" ht="18" customHeight="1" x14ac:dyDescent="0.15">
      <c r="A28" s="259"/>
      <c r="B28" s="260"/>
      <c r="C28" s="260"/>
      <c r="D28" s="261"/>
      <c r="E28" s="33"/>
      <c r="F28" s="33"/>
      <c r="G28" s="258"/>
      <c r="H28" s="258"/>
      <c r="I28" s="203" t="str">
        <f t="shared" si="0"/>
        <v/>
      </c>
      <c r="J28" s="203"/>
    </row>
    <row r="29" spans="1:10" ht="18" customHeight="1" x14ac:dyDescent="0.15">
      <c r="A29" s="259"/>
      <c r="B29" s="260"/>
      <c r="C29" s="260"/>
      <c r="D29" s="261"/>
      <c r="E29" s="33"/>
      <c r="F29" s="33"/>
      <c r="G29" s="258"/>
      <c r="H29" s="258"/>
      <c r="I29" s="203" t="str">
        <f t="shared" si="0"/>
        <v/>
      </c>
      <c r="J29" s="203"/>
    </row>
    <row r="30" spans="1:10" ht="18" customHeight="1" x14ac:dyDescent="0.15">
      <c r="A30" s="259"/>
      <c r="B30" s="260"/>
      <c r="C30" s="260"/>
      <c r="D30" s="261"/>
      <c r="E30" s="33"/>
      <c r="F30" s="33"/>
      <c r="G30" s="258"/>
      <c r="H30" s="258"/>
      <c r="I30" s="203" t="str">
        <f t="shared" si="0"/>
        <v/>
      </c>
      <c r="J30" s="203"/>
    </row>
    <row r="31" spans="1:10" ht="18" customHeight="1" x14ac:dyDescent="0.15">
      <c r="A31" s="259"/>
      <c r="B31" s="260"/>
      <c r="C31" s="260"/>
      <c r="D31" s="261"/>
      <c r="E31" s="33"/>
      <c r="F31" s="33"/>
      <c r="G31" s="258"/>
      <c r="H31" s="258"/>
      <c r="I31" s="203" t="str">
        <f t="shared" si="0"/>
        <v/>
      </c>
      <c r="J31" s="203"/>
    </row>
    <row r="32" spans="1:10" ht="18" customHeight="1" x14ac:dyDescent="0.15">
      <c r="A32" s="259"/>
      <c r="B32" s="260"/>
      <c r="C32" s="260"/>
      <c r="D32" s="261"/>
      <c r="E32" s="33"/>
      <c r="F32" s="33"/>
      <c r="G32" s="258"/>
      <c r="H32" s="258"/>
      <c r="I32" s="203" t="str">
        <f t="shared" si="0"/>
        <v/>
      </c>
      <c r="J32" s="203"/>
    </row>
    <row r="33" spans="1:10" ht="18" customHeight="1" thickBot="1" x14ac:dyDescent="0.2">
      <c r="A33" s="262"/>
      <c r="B33" s="263"/>
      <c r="C33" s="263"/>
      <c r="D33" s="264"/>
      <c r="E33" s="34"/>
      <c r="F33" s="35"/>
      <c r="G33" s="265"/>
      <c r="H33" s="266"/>
      <c r="I33" s="203" t="str">
        <f t="shared" si="0"/>
        <v/>
      </c>
      <c r="J33" s="203"/>
    </row>
    <row r="34" spans="1:10" ht="18.75" customHeight="1" x14ac:dyDescent="0.15">
      <c r="F34" s="101"/>
      <c r="G34" s="234" t="s">
        <v>1</v>
      </c>
      <c r="H34" s="235"/>
      <c r="I34" s="236">
        <f>SUM(I19:J33)</f>
        <v>0</v>
      </c>
      <c r="J34" s="236"/>
    </row>
    <row r="35" spans="1:10" ht="18.75" customHeight="1" thickBot="1" x14ac:dyDescent="0.2">
      <c r="F35" s="102"/>
      <c r="G35" s="226" t="s">
        <v>66</v>
      </c>
      <c r="H35" s="227"/>
      <c r="I35" s="228">
        <f>I34*0.1</f>
        <v>0</v>
      </c>
      <c r="J35" s="228"/>
    </row>
    <row r="36" spans="1:10" ht="18.75" customHeight="1" thickBot="1" x14ac:dyDescent="0.2">
      <c r="A36" s="99" t="s">
        <v>70</v>
      </c>
      <c r="G36" s="76"/>
      <c r="H36" s="76"/>
      <c r="I36" s="100"/>
      <c r="J36" s="100"/>
    </row>
    <row r="37" spans="1:10" s="76" customFormat="1" ht="22.5" customHeight="1" thickBot="1" x14ac:dyDescent="0.2">
      <c r="A37" s="237" t="s">
        <v>9</v>
      </c>
      <c r="B37" s="238"/>
      <c r="C37" s="238"/>
      <c r="D37" s="239"/>
      <c r="E37" s="86" t="s">
        <v>4</v>
      </c>
      <c r="F37" s="86" t="s">
        <v>11</v>
      </c>
      <c r="G37" s="240" t="s">
        <v>3</v>
      </c>
      <c r="H37" s="240"/>
      <c r="I37" s="240" t="s">
        <v>2</v>
      </c>
      <c r="J37" s="240"/>
    </row>
    <row r="38" spans="1:10" ht="18" customHeight="1" x14ac:dyDescent="0.15">
      <c r="A38" s="255"/>
      <c r="B38" s="256"/>
      <c r="C38" s="256"/>
      <c r="D38" s="257"/>
      <c r="E38" s="32"/>
      <c r="F38" s="32"/>
      <c r="G38" s="258"/>
      <c r="H38" s="258"/>
      <c r="I38" s="203" t="str">
        <f t="shared" ref="I38:I45" si="1">IF(E38,E38*G38,"")</f>
        <v/>
      </c>
      <c r="J38" s="203"/>
    </row>
    <row r="39" spans="1:10" ht="18" customHeight="1" x14ac:dyDescent="0.15">
      <c r="A39" s="259"/>
      <c r="B39" s="260"/>
      <c r="C39" s="260"/>
      <c r="D39" s="261"/>
      <c r="E39" s="33"/>
      <c r="F39" s="33"/>
      <c r="G39" s="258"/>
      <c r="H39" s="258"/>
      <c r="I39" s="203" t="str">
        <f t="shared" si="1"/>
        <v/>
      </c>
      <c r="J39" s="203"/>
    </row>
    <row r="40" spans="1:10" ht="18" customHeight="1" x14ac:dyDescent="0.15">
      <c r="A40" s="259"/>
      <c r="B40" s="260"/>
      <c r="C40" s="260"/>
      <c r="D40" s="261"/>
      <c r="E40" s="33"/>
      <c r="F40" s="33"/>
      <c r="G40" s="258"/>
      <c r="H40" s="258"/>
      <c r="I40" s="203" t="str">
        <f t="shared" si="1"/>
        <v/>
      </c>
      <c r="J40" s="203"/>
    </row>
    <row r="41" spans="1:10" ht="18" customHeight="1" x14ac:dyDescent="0.15">
      <c r="A41" s="259"/>
      <c r="B41" s="260"/>
      <c r="C41" s="260"/>
      <c r="D41" s="261"/>
      <c r="E41" s="33"/>
      <c r="F41" s="33"/>
      <c r="G41" s="258"/>
      <c r="H41" s="258"/>
      <c r="I41" s="203" t="str">
        <f t="shared" si="1"/>
        <v/>
      </c>
      <c r="J41" s="203"/>
    </row>
    <row r="42" spans="1:10" ht="18" customHeight="1" x14ac:dyDescent="0.15">
      <c r="A42" s="259"/>
      <c r="B42" s="260"/>
      <c r="C42" s="260"/>
      <c r="D42" s="261"/>
      <c r="E42" s="33"/>
      <c r="F42" s="33"/>
      <c r="G42" s="258"/>
      <c r="H42" s="258"/>
      <c r="I42" s="203" t="str">
        <f t="shared" si="1"/>
        <v/>
      </c>
      <c r="J42" s="203"/>
    </row>
    <row r="43" spans="1:10" ht="18" customHeight="1" x14ac:dyDescent="0.15">
      <c r="A43" s="259"/>
      <c r="B43" s="260"/>
      <c r="C43" s="260"/>
      <c r="D43" s="261"/>
      <c r="E43" s="33"/>
      <c r="F43" s="33"/>
      <c r="G43" s="258"/>
      <c r="H43" s="258"/>
      <c r="I43" s="203" t="str">
        <f t="shared" si="1"/>
        <v/>
      </c>
      <c r="J43" s="203"/>
    </row>
    <row r="44" spans="1:10" ht="18" customHeight="1" x14ac:dyDescent="0.15">
      <c r="A44" s="259"/>
      <c r="B44" s="260"/>
      <c r="C44" s="260"/>
      <c r="D44" s="261"/>
      <c r="E44" s="33"/>
      <c r="F44" s="33"/>
      <c r="G44" s="258"/>
      <c r="H44" s="258"/>
      <c r="I44" s="203" t="str">
        <f t="shared" si="1"/>
        <v/>
      </c>
      <c r="J44" s="203"/>
    </row>
    <row r="45" spans="1:10" ht="18" customHeight="1" thickBot="1" x14ac:dyDescent="0.2">
      <c r="A45" s="262"/>
      <c r="B45" s="263"/>
      <c r="C45" s="263"/>
      <c r="D45" s="264"/>
      <c r="E45" s="34"/>
      <c r="F45" s="35"/>
      <c r="G45" s="258"/>
      <c r="H45" s="258"/>
      <c r="I45" s="203" t="str">
        <f t="shared" si="1"/>
        <v/>
      </c>
      <c r="J45" s="203"/>
    </row>
    <row r="46" spans="1:10" ht="18.75" customHeight="1" x14ac:dyDescent="0.15">
      <c r="F46" s="104"/>
      <c r="G46" s="234" t="s">
        <v>1</v>
      </c>
      <c r="H46" s="235"/>
      <c r="I46" s="272">
        <f>SUM(I38:J45)</f>
        <v>0</v>
      </c>
      <c r="J46" s="236"/>
    </row>
    <row r="47" spans="1:10" ht="18.75" customHeight="1" thickBot="1" x14ac:dyDescent="0.2">
      <c r="F47" s="76"/>
      <c r="G47" s="268" t="s">
        <v>69</v>
      </c>
      <c r="H47" s="269"/>
      <c r="I47" s="270">
        <f>INT(I46*10/110)</f>
        <v>0</v>
      </c>
      <c r="J47" s="271"/>
    </row>
    <row r="48" spans="1:10" ht="22.5" customHeight="1" x14ac:dyDescent="0.15">
      <c r="A48" t="s">
        <v>0</v>
      </c>
      <c r="B48" s="91"/>
      <c r="C48" s="91"/>
      <c r="D48" s="91"/>
      <c r="E48" s="91"/>
    </row>
    <row r="49" spans="1:10" ht="22.5" customHeight="1" x14ac:dyDescent="0.15">
      <c r="A49" s="267"/>
      <c r="B49" s="267"/>
      <c r="C49" s="267"/>
      <c r="D49" s="267"/>
      <c r="E49" s="267"/>
      <c r="F49" s="267"/>
      <c r="G49" s="267"/>
      <c r="H49" s="267"/>
      <c r="I49" s="267"/>
      <c r="J49" s="267"/>
    </row>
    <row r="50" spans="1:10" ht="22.5" customHeight="1" x14ac:dyDescent="0.15">
      <c r="A50" s="267"/>
      <c r="B50" s="267"/>
      <c r="C50" s="267"/>
      <c r="D50" s="267"/>
      <c r="E50" s="267"/>
      <c r="F50" s="267"/>
      <c r="G50" s="267"/>
      <c r="H50" s="267"/>
      <c r="I50" s="267"/>
      <c r="J50" s="267"/>
    </row>
    <row r="51" spans="1:10" ht="22.5" customHeight="1" x14ac:dyDescent="0.15">
      <c r="A51" s="267"/>
      <c r="B51" s="267"/>
      <c r="C51" s="267"/>
      <c r="D51" s="267"/>
      <c r="E51" s="267"/>
      <c r="F51" s="267"/>
      <c r="G51" s="267"/>
      <c r="H51" s="267"/>
      <c r="I51" s="267"/>
      <c r="J51" s="267"/>
    </row>
    <row r="53" spans="1:10" ht="22.5" customHeight="1" x14ac:dyDescent="0.15"/>
    <row r="54" spans="1:10" ht="22.5" customHeight="1" x14ac:dyDescent="0.15">
      <c r="B54" s="106"/>
      <c r="C54" s="106"/>
      <c r="D54" s="106"/>
      <c r="H54" s="106"/>
      <c r="I54" s="106"/>
      <c r="J54" s="106"/>
    </row>
    <row r="55" spans="1:10" ht="22.5" customHeight="1" x14ac:dyDescent="0.15">
      <c r="B55" s="106"/>
      <c r="C55" s="106"/>
      <c r="D55" s="106"/>
      <c r="H55" s="106"/>
      <c r="I55" s="106"/>
      <c r="J55" s="106"/>
    </row>
    <row r="56" spans="1:10" ht="22.5" customHeight="1" x14ac:dyDescent="0.15">
      <c r="B56" s="107"/>
      <c r="H56" s="106"/>
      <c r="I56" s="106"/>
      <c r="J56" s="106"/>
    </row>
  </sheetData>
  <sheetProtection algorithmName="SHA-512" hashValue="ht7+6s+ACqzid5tDMuo8nQwwa5SZIgUJU5jxvWOoqeqIHPlgj+TZLf1s7osRPZV+goWPPHho+QLisk9tOsPhzA==" saltValue="Mb5tzY6LeO/ZXnsf5dpXyA==" spinCount="100000" sheet="1" objects="1" scenarios="1" selectLockedCells="1"/>
  <mergeCells count="94">
    <mergeCell ref="A28:D28"/>
    <mergeCell ref="G28:H28"/>
    <mergeCell ref="I28:J28"/>
    <mergeCell ref="A29:D29"/>
    <mergeCell ref="G29:H29"/>
    <mergeCell ref="I29:J29"/>
    <mergeCell ref="A27:D27"/>
    <mergeCell ref="G27:H27"/>
    <mergeCell ref="I27:J27"/>
    <mergeCell ref="A22:D22"/>
    <mergeCell ref="G22:H22"/>
    <mergeCell ref="I22:J22"/>
    <mergeCell ref="A23:D23"/>
    <mergeCell ref="G23:H23"/>
    <mergeCell ref="I23:J23"/>
    <mergeCell ref="A25:D25"/>
    <mergeCell ref="G25:H25"/>
    <mergeCell ref="I25:J25"/>
    <mergeCell ref="A26:D26"/>
    <mergeCell ref="G26:H26"/>
    <mergeCell ref="I26:J26"/>
    <mergeCell ref="G24:H24"/>
    <mergeCell ref="A50:J50"/>
    <mergeCell ref="A51:J51"/>
    <mergeCell ref="A49:J49"/>
    <mergeCell ref="A44:D44"/>
    <mergeCell ref="G44:H44"/>
    <mergeCell ref="I44:J44"/>
    <mergeCell ref="A45:D45"/>
    <mergeCell ref="G45:H45"/>
    <mergeCell ref="I45:J45"/>
    <mergeCell ref="G46:H46"/>
    <mergeCell ref="I46:J46"/>
    <mergeCell ref="G47:H47"/>
    <mergeCell ref="I47:J47"/>
    <mergeCell ref="A38:D38"/>
    <mergeCell ref="A30:D30"/>
    <mergeCell ref="G30:H30"/>
    <mergeCell ref="I30:J30"/>
    <mergeCell ref="G38:H38"/>
    <mergeCell ref="I38:J38"/>
    <mergeCell ref="G35:H35"/>
    <mergeCell ref="I35:J35"/>
    <mergeCell ref="A31:D31"/>
    <mergeCell ref="G31:H31"/>
    <mergeCell ref="I31:J31"/>
    <mergeCell ref="A32:D32"/>
    <mergeCell ref="G32:H32"/>
    <mergeCell ref="G34:H34"/>
    <mergeCell ref="I34:J34"/>
    <mergeCell ref="A37:D37"/>
    <mergeCell ref="G37:H37"/>
    <mergeCell ref="I37:J37"/>
    <mergeCell ref="A19:D19"/>
    <mergeCell ref="G19:H19"/>
    <mergeCell ref="I19:J19"/>
    <mergeCell ref="I32:J32"/>
    <mergeCell ref="A33:D33"/>
    <mergeCell ref="G33:H33"/>
    <mergeCell ref="I33:J33"/>
    <mergeCell ref="A20:D20"/>
    <mergeCell ref="G20:H20"/>
    <mergeCell ref="I20:J20"/>
    <mergeCell ref="A21:D21"/>
    <mergeCell ref="G21:H21"/>
    <mergeCell ref="I21:J21"/>
    <mergeCell ref="A24:D24"/>
    <mergeCell ref="I24:J24"/>
    <mergeCell ref="A1:J1"/>
    <mergeCell ref="E2:G2"/>
    <mergeCell ref="A5:C5"/>
    <mergeCell ref="H5:J5"/>
    <mergeCell ref="A18:D18"/>
    <mergeCell ref="G18:H18"/>
    <mergeCell ref="I18:J18"/>
    <mergeCell ref="A9:C10"/>
    <mergeCell ref="D9:H10"/>
    <mergeCell ref="A13:D15"/>
    <mergeCell ref="E13:J15"/>
    <mergeCell ref="A39:D39"/>
    <mergeCell ref="G39:H39"/>
    <mergeCell ref="I39:J39"/>
    <mergeCell ref="A40:D40"/>
    <mergeCell ref="G40:H40"/>
    <mergeCell ref="I40:J40"/>
    <mergeCell ref="A43:D43"/>
    <mergeCell ref="G43:H43"/>
    <mergeCell ref="I43:J43"/>
    <mergeCell ref="A41:D41"/>
    <mergeCell ref="G41:H41"/>
    <mergeCell ref="I41:J41"/>
    <mergeCell ref="A42:D42"/>
    <mergeCell ref="G42:H42"/>
    <mergeCell ref="I42:J42"/>
  </mergeCells>
  <phoneticPr fontId="1"/>
  <conditionalFormatting sqref="I19:J33">
    <cfRule type="containsBlanks" dxfId="19" priority="2">
      <formula>LEN(TRIM(I19))=0</formula>
    </cfRule>
  </conditionalFormatting>
  <conditionalFormatting sqref="I38:J45">
    <cfRule type="containsBlanks" dxfId="18" priority="1">
      <formula>LEN(TRIM(I38))=0</formula>
    </cfRule>
  </conditionalFormatting>
  <dataValidations count="1">
    <dataValidation errorStyle="warning" allowBlank="1" showInputMessage="1" showErrorMessage="1" sqref="F38:F45" xr:uid="{4AE9ED12-CD1B-4A79-B2E2-500D2A6D05AB}"/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0D78C0C8-9B43-4DDE-89D5-C99FED29EA04}">
          <x14:formula1>
            <xm:f>'数式使用(リスト)'!$B$3:$B$10</xm:f>
          </x14:formula1>
          <xm:sqref>F19:F33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18</vt:i4>
      </vt:variant>
    </vt:vector>
  </HeadingPairs>
  <TitlesOfParts>
    <vt:vector size="37" baseType="lpstr">
      <vt:lpstr>記入例</vt:lpstr>
      <vt:lpstr>出面表</vt:lpstr>
      <vt:lpstr>総括請求書</vt:lpstr>
      <vt:lpstr>請求書①</vt:lpstr>
      <vt:lpstr>請求書②</vt:lpstr>
      <vt:lpstr>請求書③</vt:lpstr>
      <vt:lpstr>請求書④</vt:lpstr>
      <vt:lpstr>請求書⑤</vt:lpstr>
      <vt:lpstr>請求書⑥</vt:lpstr>
      <vt:lpstr>請求書⑦</vt:lpstr>
      <vt:lpstr>請求書⑧</vt:lpstr>
      <vt:lpstr>請求書⑨</vt:lpstr>
      <vt:lpstr>請求書⑩</vt:lpstr>
      <vt:lpstr>請求書⑪</vt:lpstr>
      <vt:lpstr>請求書⑫</vt:lpstr>
      <vt:lpstr>請求書⑬</vt:lpstr>
      <vt:lpstr>請求書⑭</vt:lpstr>
      <vt:lpstr>請求書⑮</vt:lpstr>
      <vt:lpstr>数式使用(リスト)</vt:lpstr>
      <vt:lpstr>記入例!Print_Area</vt:lpstr>
      <vt:lpstr>出面表!Print_Area</vt:lpstr>
      <vt:lpstr>請求書①!Print_Area</vt:lpstr>
      <vt:lpstr>請求書②!Print_Area</vt:lpstr>
      <vt:lpstr>請求書③!Print_Area</vt:lpstr>
      <vt:lpstr>請求書④!Print_Area</vt:lpstr>
      <vt:lpstr>請求書⑤!Print_Area</vt:lpstr>
      <vt:lpstr>請求書⑥!Print_Area</vt:lpstr>
      <vt:lpstr>請求書⑦!Print_Area</vt:lpstr>
      <vt:lpstr>請求書⑧!Print_Area</vt:lpstr>
      <vt:lpstr>請求書⑨!Print_Area</vt:lpstr>
      <vt:lpstr>請求書⑩!Print_Area</vt:lpstr>
      <vt:lpstr>請求書⑪!Print_Area</vt:lpstr>
      <vt:lpstr>請求書⑫!Print_Area</vt:lpstr>
      <vt:lpstr>請求書⑬!Print_Area</vt:lpstr>
      <vt:lpstr>請求書⑭!Print_Area</vt:lpstr>
      <vt:lpstr>請求書⑮!Print_Area</vt:lpstr>
      <vt:lpstr>総括請求書!Print_Area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asist4</dc:creator>
  <cp:lastModifiedBy>藤田 亜矢</cp:lastModifiedBy>
  <cp:lastPrinted>2023-10-17T00:46:56Z</cp:lastPrinted>
  <dcterms:created xsi:type="dcterms:W3CDTF">2014-04-09T02:43:55Z</dcterms:created>
  <dcterms:modified xsi:type="dcterms:W3CDTF">2026-05-21T04:41:45Z</dcterms:modified>
</cp:coreProperties>
</file>